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app\h_account$\דוד דוד\השקעות לא סחירות\דוחות לאוצר קבוצת הפניקס\שנת 2019\צדדים קשורים\דוחות לאתר\"/>
    </mc:Choice>
  </mc:AlternateContent>
  <bookViews>
    <workbookView xWindow="0" yWindow="0" windowWidth="28800" windowHeight="11475" activeTab="0"/>
  </bookViews>
  <sheets>
    <sheet name="נספח 1" sheetId="1" r:id="rId2"/>
    <sheet name="נספח 2" sheetId="2" r:id="rId3"/>
    <sheet name="נספח 3א" sheetId="3" r:id="rId4"/>
    <sheet name="נספח 3ב" sheetId="4" r:id="rId5"/>
    <sheet name="נספח 3ג" sheetId="5" r:id="rId6"/>
    <sheet name="נספח 4" sheetId="6" r:id="rId7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2" i="2" l="1"/>
</calcChain>
</file>

<file path=xl/sharedStrings.xml><?xml version="1.0" encoding="utf-8"?>
<sst xmlns="http://schemas.openxmlformats.org/spreadsheetml/2006/main" count="494" uniqueCount="210">
  <si>
    <t>עסקאות</t>
  </si>
  <si>
    <t>סה''כ היקף עסקאות
לפי שם צד קשור</t>
  </si>
  <si>
    <t>שיעור מסך
נכסי ההשקעה</t>
  </si>
  <si>
    <t>עסקאות שבוצעו לצורך
השקעה בנכסים
לא סחירים
של צד קשור</t>
  </si>
  <si>
    <t>עסקאות שבוצעו מחוץ
לבורסה, עסקאות
מתואמות ועסקאות
בנכסים אחרים שבוצעו
מול צדדים קשורים</t>
  </si>
  <si>
    <t>רכישת ני''ע בהנפקות
באמצעות צד קשור
(חתם או מי ששווק 
את ההנפקה)</t>
  </si>
  <si>
    <t>אלפי ש''ח</t>
  </si>
  <si>
    <t>אחוזים</t>
  </si>
  <si>
    <t>קניות</t>
  </si>
  <si>
    <t>מכירות (-)</t>
  </si>
  <si>
    <t>נספח 2</t>
  </si>
  <si>
    <t>נספח 3א</t>
  </si>
  <si>
    <t>נספח 3ב</t>
  </si>
  <si>
    <t>נספח 3ג</t>
  </si>
  <si>
    <t>נספח 4</t>
  </si>
  <si>
    <t>דלק קידוחים</t>
  </si>
  <si>
    <t>דלק רכב</t>
  </si>
  <si>
    <t>כהן פיתוח</t>
  </si>
  <si>
    <t>ריט 1</t>
  </si>
  <si>
    <t>סה''כ</t>
  </si>
  <si>
    <t>מספר
נייר ערך</t>
  </si>
  <si>
    <t>דירוג</t>
  </si>
  <si>
    <t>שם
המדרג</t>
  </si>
  <si>
    <t>שיעור
ריבית</t>
  </si>
  <si>
    <t>מח''מ</t>
  </si>
  <si>
    <t>תשואה
לפדיון</t>
  </si>
  <si>
    <t>שיעור
מהערך
הנקוב
המונפק</t>
  </si>
  <si>
    <t>ערך שוק/
שווי הוגן/
שווי בספרים</t>
  </si>
  <si>
    <t>שיעור מסך
נכסי
ההשקעה</t>
  </si>
  <si>
    <t>שנים</t>
  </si>
  <si>
    <t>ניירות ערך סחירים</t>
  </si>
  <si>
    <t>DEVTAM 5.082 12/30/23</t>
  </si>
  <si>
    <t>סה''כ ניירות ערך סחירים</t>
  </si>
  <si>
    <t>דלק קידוחיםאגח א</t>
  </si>
  <si>
    <t>דלק קדוחים יהש</t>
  </si>
  <si>
    <t>A</t>
  </si>
  <si>
    <t>דלק תמלוגים אגח א</t>
  </si>
  <si>
    <t>דלק תמלוגים</t>
  </si>
  <si>
    <t>סה''כ ניירות ערך לא סחירים</t>
  </si>
  <si>
    <t>הפניקס אגח 3</t>
  </si>
  <si>
    <t>פניקס הון אגח ד</t>
  </si>
  <si>
    <t>פניקס הון אגח ו</t>
  </si>
  <si>
    <t>פניקס הון אגח ח</t>
  </si>
  <si>
    <t>כהן פתוח</t>
  </si>
  <si>
    <t>קסם ETF ביטוח מניות והמירים</t>
  </si>
  <si>
    <t>קסם ETF צמודות מדד ממשלתיות 2-5 שנים</t>
  </si>
  <si>
    <t>קסם ETF צמודות מדד ממשלתיות 5-10 שנים</t>
  </si>
  <si>
    <t>קסם ETF שקליות ריבית קבועה ממשלתיות 2-5 שנים</t>
  </si>
  <si>
    <t>קסם ETF שקליות ריבית קבועה ממשלתיות 5+ שנים</t>
  </si>
  <si>
    <t>קסם ETF תל בונד תשו</t>
  </si>
  <si>
    <t>קסם ETF תלבונד 60</t>
  </si>
  <si>
    <t>קסם ETF תלבונד צ יתר</t>
  </si>
  <si>
    <t>קסם ETF תלבונד שקלי</t>
  </si>
  <si>
    <t>קסם iBox $ HY ETF</t>
  </si>
  <si>
    <t>קסם MSCI EM ETF</t>
  </si>
  <si>
    <t>קסם SP500 ETF</t>
  </si>
  <si>
    <t>קסם Stox600 ETF</t>
  </si>
  <si>
    <t>קסם ETF תלבונד גלובל</t>
  </si>
  <si>
    <t>תמר פטרו אגח ב</t>
  </si>
  <si>
    <t>תמר פטרוליום</t>
  </si>
  <si>
    <t>ריט 1 אגח ד</t>
  </si>
  <si>
    <t>ריט 1 אגח ו</t>
  </si>
  <si>
    <t>שווי
עסקאות
הרכישה
באלפי ש''ח</t>
  </si>
  <si>
    <t>שווי
עסקאות
המכירה(-)
באלפי ש''ח</t>
  </si>
  <si>
    <t>א. איגרות חוב קונצרניות סחירות</t>
  </si>
  <si>
    <t>ב. מניות וניירות ערך אחרים</t>
  </si>
  <si>
    <t>תאריך</t>
  </si>
  <si>
    <t>שווי
העסקה
הרכישה/מכירה</t>
  </si>
  <si>
    <t>מעלות</t>
  </si>
  <si>
    <t>AA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</si>
  <si>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</si>
  <si>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</si>
  <si>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</si>
  <si>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</si>
  <si>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</si>
  <si>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</si>
  <si>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BBB</t>
  </si>
  <si>
    <t>מידרוג</t>
  </si>
  <si>
    <t>AA-</t>
  </si>
  <si>
    <t>DELEK &amp; AVNER TAMAR BD 30/12/2020</t>
  </si>
  <si>
    <t>פניקס</t>
  </si>
  <si>
    <t>פניקס הון אגח ט</t>
  </si>
  <si>
    <t>פניקס הון אגח יא</t>
  </si>
  <si>
    <t>מהדרין</t>
  </si>
  <si>
    <t>דלק קב אג יט</t>
  </si>
  <si>
    <t>דלק קב אג לא</t>
  </si>
  <si>
    <t>דלק קב אג לד</t>
  </si>
  <si>
    <t>קב דלק אג יג</t>
  </si>
  <si>
    <t>קב דלק אג יח</t>
  </si>
  <si>
    <t>קב דלק אג כב</t>
  </si>
  <si>
    <t>דלק קבוצה</t>
  </si>
  <si>
    <t>קסם ETF ישראטק Bstar</t>
  </si>
  <si>
    <t>קסם ETF תא צמיחה</t>
  </si>
  <si>
    <t>קסם ETF תלבונד צמוד</t>
  </si>
  <si>
    <t>ריט 1 אגח ה</t>
  </si>
  <si>
    <t>רציו פטרוליום אנרגיה - שותפות מוגבלת</t>
  </si>
  <si>
    <t>רציו פטרול יהש</t>
  </si>
  <si>
    <t>תמר פטרו אגח א</t>
  </si>
  <si>
    <t>סה''כ היקף עסקאות לצורך רכישה או מכירה של ני''ע של כל הצדדים הקשורים</t>
  </si>
  <si>
    <t>סה''כ היקף עסקאות לצורך רכישה או מכירה של ני''ע דלק קידוחים</t>
  </si>
  <si>
    <t>סה''כ היקף עסקאות לצורך רכישה או מכירה של ני''ע דלק רכב</t>
  </si>
  <si>
    <t>סה''כ היקף עסקאות לצורך רכישה או מכירה של ני''ע כהן פיתוח</t>
  </si>
  <si>
    <t>סה''כ היקף עסקאות לצורך רכישה או מכירה של ני''ע מהדרין</t>
  </si>
  <si>
    <t>סה''כ היקף עסקאות לצורך רכישה או מכירה של ני''ע ריט 1</t>
  </si>
  <si>
    <t>סה''כ היקף עסקאות לצורך רכישה או מכירה של ני''ע רציו פטרוליום אנרגיה - שותפות מוגבלת</t>
  </si>
  <si>
    <t>א. ניירות ערך לא סחירים</t>
  </si>
  <si>
    <t>ג. הלוואות</t>
  </si>
  <si>
    <t>דלק קידוחים L3 4.25% A דולר 20.02.21</t>
  </si>
  <si>
    <t>03/04/2019</t>
  </si>
  <si>
    <t>דלק קידוחים L3 4.25% B דולר 20.02.21</t>
  </si>
  <si>
    <t>דלק קידוחים L3 4.25% C דולר 20.02.21</t>
  </si>
  <si>
    <t>12/06/2019</t>
  </si>
  <si>
    <t>28/01/2019</t>
  </si>
  <si>
    <t>28/03/2019</t>
  </si>
  <si>
    <t>29/04/2019</t>
  </si>
  <si>
    <t>דלק קידוחים L3 4.25% D דולר 20.02.21</t>
  </si>
  <si>
    <t>23/07/2019</t>
  </si>
  <si>
    <t>27/06/2019</t>
  </si>
  <si>
    <t>27/10/2019</t>
  </si>
  <si>
    <t>29/08/2019</t>
  </si>
  <si>
    <t>סה''כ היקף עסקאות מול דלק קידוחים</t>
  </si>
  <si>
    <t>לוויתן 4% L3 דולר 20.03.21</t>
  </si>
  <si>
    <t>24/10/2019</t>
  </si>
  <si>
    <t>26/02/2019</t>
  </si>
  <si>
    <t>27/03/2019</t>
  </si>
  <si>
    <t>27/09/2019</t>
  </si>
  <si>
    <t>27/11/2019</t>
  </si>
  <si>
    <t>29/07/2019</t>
  </si>
  <si>
    <t>מספר 
נייר ערך</t>
  </si>
  <si>
    <t>יתרות
השקעות
לסוף התקופה</t>
  </si>
  <si>
    <t>באלפי ₪</t>
  </si>
  <si>
    <t>עסקאות שבוצעו
בבורסה, בבורסת חוץ
או שוק מוסדר
לרכישת או מכירת ני''ע של צד קשור</t>
  </si>
  <si>
    <t>THE PHOENIX ANCHOR LP</t>
  </si>
  <si>
    <t>ב. ניירות ערך לא סחירים</t>
  </si>
  <si>
    <t>(2) מניות וניירות ערך אחרים</t>
  </si>
  <si>
    <t>PHOENIX ANCHOR L.P. USD K</t>
  </si>
  <si>
    <t>א. ניירות ערך סחירים</t>
  </si>
  <si>
    <t>(1) אגרות חוב קונצרניות סחירות</t>
  </si>
  <si>
    <t>(1) אגרות חוב קונצרניות לא סחירות</t>
  </si>
  <si>
    <t>22/01/2019</t>
  </si>
  <si>
    <t>23/04/2019</t>
  </si>
  <si>
    <t>29/05/2019</t>
  </si>
  <si>
    <t>22/10/2019</t>
  </si>
  <si>
    <t>דלק ואבנר(תמר בונד)בע''מ</t>
  </si>
  <si>
    <t>דלק תמלוגים (2012) בע''מ</t>
  </si>
  <si>
    <t>הפניקס אחזקות בע''מ</t>
  </si>
  <si>
    <t>נתיבים אג''ח בע''מ</t>
  </si>
  <si>
    <t>קבוצת דלק בע''מ</t>
  </si>
  <si>
    <t>תמר פטרוליום בע''מ</t>
  </si>
  <si>
    <t>אקסלנס נשואה חיתום (1993) בע''מ</t>
  </si>
  <si>
    <t>סה''כ השקעה ב- THE PHOENIX ANCHOR LP</t>
  </si>
  <si>
    <t>סה''כ השקעה ב- הפניקס אחזקות בע''מ</t>
  </si>
  <si>
    <t>הפניקס גיוסי הון (2009) בע''מ</t>
  </si>
  <si>
    <t>סה''כ השקעה ב- הפניקס גיוסי הון (2009) בע''מ</t>
  </si>
  <si>
    <t>סה''כ השקעה ב-מהדרין</t>
  </si>
  <si>
    <t>נתיבים בע''מ</t>
  </si>
  <si>
    <t>סה''כ השקעה ב-נתיבים אג''ח בע''מ</t>
  </si>
  <si>
    <t>קסם קרנות נאמנות בע''מ</t>
  </si>
  <si>
    <t>קסם ETF ת''א 125</t>
  </si>
  <si>
    <t>קסם ETF ת''א SME60</t>
  </si>
  <si>
    <t>סה''כ השקעה ב-קסם קרנות נאמנות בע''מ</t>
  </si>
  <si>
    <t>סה''כ השקעה ב- ריט 1</t>
  </si>
  <si>
    <t>סה''כ השקעה בכל הצדדים הקשורים</t>
  </si>
  <si>
    <t>סה''כ היקף עסקאות לצורך רכישה או מכירה של ני''ע דלק ואבנר(תמר בונד)בע''מ</t>
  </si>
  <si>
    <t>סה''כ היקף עסקאות לצורך רכישה או מכירה של ני''ע דלק תמלוגים (2012) בע''מ</t>
  </si>
  <si>
    <t>סה''כ היקף עסקאות לצורך רכישה או מכירה של ני''ע הפניקס אחזקות בע''מ</t>
  </si>
  <si>
    <t>סה''כ היקף עסקאות לצורך רכישה או מכירה של ני''ע הפניקס גיוסי הון (2009) בע''מ</t>
  </si>
  <si>
    <t>סה''כ היקף עסקאות לצורך רכישה או מכירה של ני''ע קבוצת דלק בע''מ</t>
  </si>
  <si>
    <t>קסם ETF ת''א 90</t>
  </si>
  <si>
    <t>קסם ETF ת''א בנקים</t>
  </si>
  <si>
    <t>סה''כ היקף עסקאות לצורך רכישה או מכירה של ני''ע קסם קרנות נאמנות בע''מ</t>
  </si>
  <si>
    <t>סה''כ היקף עסקאות לצורך רכישה או מכירה של ני''ע תמר פטרוליום בע''מ</t>
  </si>
  <si>
    <t>סה''כ הלוואות</t>
  </si>
  <si>
    <t>לוויתן פיתוח 2016 בע''מ</t>
  </si>
  <si>
    <t>סה''כ היקף עסקאות מול לוויתן פיתוח 2016 בע''מ</t>
  </si>
  <si>
    <t>סה''כ רכישות</t>
  </si>
  <si>
    <t/>
  </si>
  <si>
    <t>אלוני חץ אגח יא</t>
  </si>
  <si>
    <t>12/08/2019</t>
  </si>
  <si>
    <t>3900487</t>
  </si>
  <si>
    <t>אלוני חץ אגח יב</t>
  </si>
  <si>
    <t>3900495</t>
  </si>
  <si>
    <t>אמות אגח ו</t>
  </si>
  <si>
    <t>30/06/2019</t>
  </si>
  <si>
    <t>1158609</t>
  </si>
  <si>
    <t>אפי נכסים אגח ט</t>
  </si>
  <si>
    <t>13/01/2019</t>
  </si>
  <si>
    <t>1156470</t>
  </si>
  <si>
    <t>אפי נכסים אגח י</t>
  </si>
  <si>
    <t>06/10/2019</t>
  </si>
  <si>
    <t>1160878</t>
  </si>
  <si>
    <t>ביג אגח יג</t>
  </si>
  <si>
    <t>30/07/2019</t>
  </si>
  <si>
    <t>1159516</t>
  </si>
  <si>
    <t>ביג אגח יד</t>
  </si>
  <si>
    <t>03/12/2019</t>
  </si>
  <si>
    <t>1161512</t>
  </si>
  <si>
    <t>מגוריט אג 1</t>
  </si>
  <si>
    <t>14/07/2019</t>
  </si>
  <si>
    <t>1158955</t>
  </si>
  <si>
    <t>מליסרון אגח יד</t>
  </si>
  <si>
    <t>3230232</t>
  </si>
  <si>
    <t>30/10/2019</t>
  </si>
  <si>
    <t>3230273</t>
  </si>
  <si>
    <t>עזריאלי אגח ה</t>
  </si>
  <si>
    <t>1156603</t>
  </si>
  <si>
    <t>19/12/2019</t>
  </si>
  <si>
    <t>עזריאלי אגח ו</t>
  </si>
  <si>
    <t>1156611</t>
  </si>
  <si>
    <t>מליסרון אגח יז 2.25%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</si>
</sst>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#,##0.0"/>
  </numFmts>
  <fonts count="5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4" tint="0.79998"/>
      </top>
      <bottom style="thin">
        <color theme="4" tint="0.79998"/>
      </bottom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0" fontId="0" fillId="0" borderId="0" xfId="15" applyNumberFormat="1" applyFont="1"/>
    <xf numFmtId="0" fontId="2" fillId="0" borderId="1" xfId="0" applyFont="1" applyBorder="1" applyAlignment="1">
      <alignment horizontal="right"/>
    </xf>
    <xf numFmtId="10" fontId="2" fillId="0" borderId="0" xfId="15" applyNumberFormat="1" applyFo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10" fontId="0" fillId="0" borderId="0" xfId="15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43" fontId="0" fillId="0" borderId="0" xfId="18" applyFont="1" applyAlignment="1">
      <alignment horizontal="right"/>
    </xf>
    <xf numFmtId="43" fontId="3" fillId="0" borderId="0" xfId="0" applyNumberFormat="1" applyFont="1" applyAlignment="1">
      <alignment horizontal="right"/>
    </xf>
    <xf numFmtId="164" fontId="0" fillId="0" borderId="0" xfId="18" applyNumberFormat="1" applyFo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2"/>
    </xf>
    <xf numFmtId="0" fontId="2" fillId="0" borderId="0" xfId="0" applyFont="1" applyBorder="1" applyAlignment="1">
      <alignment horizontal="right" indent="3"/>
    </xf>
    <xf numFmtId="0" fontId="2" fillId="0" borderId="0" xfId="0" applyFont="1" applyBorder="1" applyAlignment="1">
      <alignment horizontal="right" indent="4"/>
    </xf>
    <xf numFmtId="0" fontId="0" fillId="0" borderId="0" xfId="0" applyBorder="1" applyAlignment="1">
      <alignment horizontal="right" indent="5"/>
    </xf>
    <xf numFmtId="0" fontId="2" fillId="0" borderId="0" xfId="0" applyFont="1"/>
    <xf numFmtId="10" fontId="0" fillId="0" borderId="0" xfId="15" applyNumberFormat="1" applyFont="1" applyAlignment="1">
      <alignment/>
    </xf>
    <xf numFmtId="0" fontId="0" fillId="0" borderId="1" xfId="0" applyFont="1" applyBorder="1"/>
    <xf numFmtId="43" fontId="0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0" applyNumberFormat="1"/>
    <xf numFmtId="0" fontId="2" fillId="0" borderId="0" xfId="0" applyFont="1" applyBorder="1" applyAlignment="1">
      <alignment/>
    </xf>
    <xf numFmtId="3" fontId="2" fillId="0" borderId="0" xfId="0" applyNumberFormat="1" applyFont="1"/>
    <xf numFmtId="3" fontId="2" fillId="0" borderId="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0" fillId="0" borderId="0" xfId="18" applyNumberFormat="1" applyFont="1" applyAlignment="1">
      <alignment horizontal="right"/>
    </xf>
    <xf numFmtId="3" fontId="0" fillId="0" borderId="0" xfId="18" applyNumberFormat="1" applyFont="1"/>
    <xf numFmtId="3" fontId="0" fillId="0" borderId="0" xfId="18" applyNumberFormat="1" applyFont="1" applyAlignment="1">
      <alignment horizontal="right"/>
    </xf>
    <xf numFmtId="3" fontId="0" fillId="0" borderId="0" xfId="18" applyNumberFormat="1" applyFont="1"/>
    <xf numFmtId="3" fontId="2" fillId="0" borderId="0" xfId="18" applyNumberFormat="1" applyFont="1"/>
    <xf numFmtId="3" fontId="2" fillId="0" borderId="2" xfId="18" applyNumberFormat="1" applyFont="1" applyBorder="1"/>
    <xf numFmtId="0" fontId="0" fillId="0" borderId="3" xfId="0" applyBorder="1"/>
    <xf numFmtId="0" fontId="2" fillId="0" borderId="2" xfId="0" applyFont="1" applyBorder="1" applyAlignment="1">
      <alignment/>
    </xf>
    <xf numFmtId="3" fontId="2" fillId="0" borderId="4" xfId="0" applyNumberFormat="1" applyFont="1" applyBorder="1"/>
    <xf numFmtId="3" fontId="2" fillId="0" borderId="4" xfId="18" applyNumberFormat="1" applyFont="1" applyBorder="1" applyAlignment="1">
      <alignment horizontal="right"/>
    </xf>
    <xf numFmtId="3" fontId="2" fillId="0" borderId="4" xfId="18" applyNumberFormat="1" applyFont="1" applyBorder="1"/>
    <xf numFmtId="164" fontId="3" fillId="0" borderId="4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right" indent="3" readingOrder="2"/>
    </xf>
    <xf numFmtId="164" fontId="0" fillId="0" borderId="0" xfId="18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0" fontId="2" fillId="0" borderId="0" xfId="15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" fillId="0" borderId="0" xfId="0" applyFont="1"/>
    <xf numFmtId="164" fontId="4" fillId="0" borderId="0" xfId="0" applyNumberFormat="1" applyFont="1" applyAlignment="1">
      <alignment horizontal="right"/>
    </xf>
    <xf numFmtId="10" fontId="4" fillId="0" borderId="0" xfId="15" applyNumberFormat="1" applyFont="1" applyAlignment="1">
      <alignment horizontal="right"/>
    </xf>
    <xf numFmtId="166" fontId="0" fillId="0" borderId="1" xfId="0" applyNumberFormat="1" applyFont="1" applyBorder="1"/>
    <xf numFmtId="10" fontId="0" fillId="0" borderId="1" xfId="0" applyNumberFormat="1" applyFont="1" applyBorder="1"/>
    <xf numFmtId="4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styles" Target="styles.xml" /><Relationship Id="rId4" Type="http://schemas.openxmlformats.org/officeDocument/2006/relationships/worksheet" Target="worksheets/sheet3.xml" /><Relationship Id="rId9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10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1143000</xdr:colOff>
      <xdr:row>4</xdr:row>
      <xdr:rowOff>12700</xdr:rowOff>
    </xdr:to>
    <xdr:sp macro="">
      <xdr:nvSpPr>
        <xdr:cNvPr id="3" name="TextBox 2"/>
        <xdr:cNvSpPr txBox="1"/>
      </xdr:nvSpPr>
      <xdr:spPr>
        <a:xfrm>
          <a:off x="0" y="0"/>
          <a:ext cx="10763250" cy="733425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>
            <a:spcAft>
              <a:spcPts val="600"/>
            </a:spcAft>
          </a:pPr>
          <a:r>
            <a:rPr lang="he-IL" sz="1100" b="1" i="0">
              <a:latin typeface="Ariel"/>
            </a:rPr>
            <a:t>נספח 1 - צדדים קשורים - יתרות ועיסקאות </a:t>
          </a: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לשנה המסתיימת </a:t>
          </a:r>
          <a:r>
            <a:rPr lang="he-IL" sz="1100" b="1" i="0">
              <a:latin typeface="Ariel"/>
            </a:rPr>
            <a:t>ביום 31/12/2019
הפניקס אקסלנס פנסיה וגמל בע"מ
קופת גמל להשקעה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571500</xdr:colOff>
      <xdr:row>4</xdr:row>
      <xdr:rowOff>38100</xdr:rowOff>
    </xdr:to>
    <xdr:sp macro="">
      <xdr:nvSpPr>
        <xdr:cNvPr id="2" name="TextBox 1"/>
        <xdr:cNvSpPr txBox="1"/>
      </xdr:nvSpPr>
      <xdr:spPr>
        <a:xfrm>
          <a:off x="123825" y="28575"/>
          <a:ext cx="9686925" cy="733425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>
            <a:spcAft>
              <a:spcPts val="600"/>
            </a:spcAft>
          </a:pPr>
          <a:r>
            <a:rPr lang="he-IL" sz="1100" b="1" i="0">
              <a:latin typeface="Ariel"/>
            </a:rPr>
            <a:t>נספח 2 - צדדים קשורים - יתרות השקעה </a:t>
          </a: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לשנה המסתיימת </a:t>
          </a:r>
          <a:r>
            <a:rPr lang="he-IL" sz="1100" b="1" i="0">
              <a:latin typeface="Ariel"/>
            </a:rPr>
            <a:t>ביום 31/12/2019
הפניקס אקסלנס פנסיה וגמל בע"מ
</a:t>
          </a: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קופת גמל להשקעה</a:t>
          </a:r>
          <a:r>
            <a:rPr lang="he-IL" sz="1100" b="1" i="0">
              <a:latin typeface="Arie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</xdr:colOff>
      <xdr:row>0</xdr:row>
      <xdr:rowOff>47625</xdr:rowOff>
    </xdr:from>
    <xdr:to>
      <xdr:col>2</xdr:col>
      <xdr:colOff>914401</xdr:colOff>
      <xdr:row>5</xdr:row>
      <xdr:rowOff>133350</xdr:rowOff>
    </xdr:to>
    <xdr:sp macro="">
      <xdr:nvSpPr>
        <xdr:cNvPr id="3" name="TextBox 2"/>
        <xdr:cNvSpPr txBox="1"/>
      </xdr:nvSpPr>
      <xdr:spPr>
        <a:xfrm>
          <a:off x="0" y="47625"/>
          <a:ext cx="7458075" cy="9906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>
            <a:spcAft>
              <a:spcPts val="600"/>
            </a:spcAft>
          </a:pPr>
          <a:r>
            <a:rPr lang="he-IL" sz="1100" b="1" i="0">
              <a:latin typeface="Ariel"/>
            </a:rPr>
            <a:t>נספח 3א - צדדים קשורים - עיסקאות שבוצעו בבורסה, בבורסת חוץ או שוק מוסדר לרכישת או מכירת ני"ע סחירים</a:t>
          </a:r>
          <a:r>
            <a:rPr lang="he-IL" sz="1100" b="1" i="0" baseline="0">
              <a:latin typeface="Ariel"/>
            </a:rPr>
            <a:t> של צד קשור לשנה המסתיימת ביום 31/12/2019</a:t>
          </a:r>
          <a:r>
            <a:rPr lang="he-IL" sz="1100" b="1" i="0">
              <a:latin typeface="Ariel"/>
            </a:rPr>
            <a:t>
הפניקס אקסלנס פנסיה וגמל בע"מ
</a:t>
          </a: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קופת גמל להשקעה</a:t>
          </a:r>
          <a:r>
            <a:rPr lang="he-IL" sz="1100" b="1" i="0">
              <a:latin typeface="Arie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6</xdr:col>
      <xdr:colOff>971550</xdr:colOff>
      <xdr:row>4</xdr:row>
      <xdr:rowOff>123825</xdr:rowOff>
    </xdr:to>
    <xdr:sp macro="">
      <xdr:nvSpPr>
        <xdr:cNvPr id="3" name="TextBox 2"/>
        <xdr:cNvSpPr txBox="1"/>
      </xdr:nvSpPr>
      <xdr:spPr>
        <a:xfrm>
          <a:off x="19050" y="104775"/>
          <a:ext cx="8315325" cy="74295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>
            <a:spcAft>
              <a:spcPts val="600"/>
            </a:spcAft>
          </a:pPr>
          <a:r>
            <a:rPr lang="he-IL" sz="1100" b="1" i="0">
              <a:latin typeface="Ariel"/>
            </a:rPr>
            <a:t>נספח 3ב - צדדים קשורים - עסקאות שבוצעו לצורך השקעה בנכסים לא סחירים של צד קשור </a:t>
          </a:r>
          <a:r>
            <a:rPr lang="he-IL" sz="1100" b="1" i="0" baseline="0">
              <a:latin typeface="Ariel"/>
            </a:rPr>
            <a:t>לשנה המסתיימת ביום 31/12/2019</a:t>
          </a:r>
          <a:r>
            <a:rPr lang="he-IL" sz="1100" b="1" i="0">
              <a:latin typeface="Ariel"/>
            </a:rPr>
            <a:t>
הפניקס אקסלנס פנסיה וגמל בע"מ
</a:t>
          </a: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קופת גמל להשקעה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6</xdr:col>
      <xdr:colOff>638175</xdr:colOff>
      <xdr:row>5</xdr:row>
      <xdr:rowOff>66675</xdr:rowOff>
    </xdr:to>
    <xdr:sp macro="">
      <xdr:nvSpPr>
        <xdr:cNvPr id="3" name="TextBox 2"/>
        <xdr:cNvSpPr txBox="1"/>
      </xdr:nvSpPr>
      <xdr:spPr>
        <a:xfrm>
          <a:off x="57150" y="19050"/>
          <a:ext cx="6924675" cy="9525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>
            <a:spcAft>
              <a:spcPts val="600"/>
            </a:spcAft>
          </a:pPr>
          <a:r>
            <a:rPr lang="he-IL" sz="1100" b="1" i="0">
              <a:latin typeface="Ariel"/>
            </a:rPr>
            <a:t>נספח 3ג - צדדים קשורים - עסקאות מחוץ</a:t>
          </a:r>
          <a:r>
            <a:rPr lang="he-IL" sz="1100" b="1" i="0" baseline="0">
              <a:latin typeface="Ariel"/>
            </a:rPr>
            <a:t> לבורסה, עסקאות מתואמות בבורסה ועסקאות בנכסים אחרים לא סחירים שבוצעו מול צדדים קשורים לשנה המסתיימת ביום 31/12/2019</a:t>
          </a:r>
          <a:r>
            <a:rPr lang="he-IL" sz="1100" b="1" i="0">
              <a:latin typeface="Ariel"/>
            </a:rPr>
            <a:t>
הפניקס אקסלנס פנסיה וגמל בע"מ
</a:t>
          </a: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קופת גמל להשקעה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95250</xdr:rowOff>
    </xdr:from>
    <xdr:to>
      <xdr:col>4</xdr:col>
      <xdr:colOff>904875</xdr:colOff>
      <xdr:row>5</xdr:row>
      <xdr:rowOff>142875</xdr:rowOff>
    </xdr:to>
    <xdr:sp macro="">
      <xdr:nvSpPr>
        <xdr:cNvPr id="3" name="TextBox 2"/>
        <xdr:cNvSpPr txBox="1"/>
      </xdr:nvSpPr>
      <xdr:spPr>
        <a:xfrm>
          <a:off x="28575" y="95250"/>
          <a:ext cx="6010275" cy="9525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>
            <a:spcAft>
              <a:spcPts val="600"/>
            </a:spcAft>
          </a:pP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נספח 4 - רכישת נייר ערך בהנפקות באמצעות חתם קשור או באמצעות צד קשור ששיווק את ההנפקה </a:t>
          </a:r>
          <a:r>
            <a:rPr lang="he-IL" sz="1100" b="1" i="0" baseline="0">
              <a:latin typeface="Ariel"/>
            </a:rPr>
            <a:t>לשנה המסתיימת ביום 31/12/2019</a:t>
          </a:r>
          <a:r>
            <a:rPr lang="he-IL" sz="1100" b="1" i="0">
              <a:latin typeface="Ariel"/>
            </a:rPr>
            <a:t>
הפניקס אקסלנס פנסיה וגמל בע"מ
</a:t>
          </a: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קופת גמל להשקעה</a:t>
          </a:r>
          <a:r>
            <a:rPr lang="he-IL" sz="1100" b="1" i="0">
              <a:latin typeface="Arie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7:J30"/>
  <sheetViews>
    <sheetView rightToLeft="1" tabSelected="1" workbookViewId="0" topLeftCell="A1">
      <selection pane="topLeft" activeCell="A6" sqref="A6"/>
    </sheetView>
  </sheetViews>
  <sheetFormatPr defaultRowHeight="14.25"/>
  <cols>
    <col min="1" max="1" width="40.625" customWidth="1"/>
    <col min="2" max="2" width="11.625" customWidth="1"/>
    <col min="3" max="3" width="9.125" bestFit="1" customWidth="1"/>
    <col min="4" max="4" width="13.5" bestFit="1" customWidth="1"/>
    <col min="5" max="5" width="14.125" bestFit="1" customWidth="1"/>
    <col min="6" max="6" width="9.875" bestFit="1" customWidth="1"/>
    <col min="7" max="9" width="9.125" bestFit="1" customWidth="1"/>
    <col min="10" max="10" width="18.25" customWidth="1"/>
  </cols>
  <sheetData>
    <row r="7" spans="1:10" ht="15">
      <c r="A7" s="1"/>
      <c r="B7" s="1"/>
      <c r="C7" s="1"/>
      <c r="D7" s="64" t="s">
        <v>0</v>
      </c>
      <c r="E7" s="64"/>
      <c r="F7" s="64"/>
      <c r="G7" s="64"/>
      <c r="H7" s="64"/>
      <c r="I7" s="64"/>
      <c r="J7" s="1"/>
    </row>
    <row r="8" spans="1:10" ht="78" customHeight="1">
      <c r="A8" s="2" t="s">
        <v>1</v>
      </c>
      <c r="B8" s="63" t="s">
        <v>129</v>
      </c>
      <c r="C8" s="63" t="s">
        <v>2</v>
      </c>
      <c r="D8" s="65" t="s">
        <v>131</v>
      </c>
      <c r="E8" s="64"/>
      <c r="F8" s="65" t="s">
        <v>3</v>
      </c>
      <c r="G8" s="64"/>
      <c r="H8" s="65" t="s">
        <v>4</v>
      </c>
      <c r="I8" s="64"/>
      <c r="J8" s="63" t="s">
        <v>5</v>
      </c>
    </row>
    <row r="9" spans="1:10" ht="15">
      <c r="A9" s="28"/>
      <c r="B9" s="63"/>
      <c r="C9" s="63"/>
      <c r="D9" s="1" t="s">
        <v>8</v>
      </c>
      <c r="E9" s="1" t="s">
        <v>9</v>
      </c>
      <c r="F9" s="1" t="s">
        <v>8</v>
      </c>
      <c r="G9" s="1" t="s">
        <v>9</v>
      </c>
      <c r="H9" s="1" t="s">
        <v>8</v>
      </c>
      <c r="I9" s="1" t="s">
        <v>9</v>
      </c>
      <c r="J9" s="63"/>
    </row>
    <row r="10" spans="1:10" ht="15">
      <c r="A10" s="1"/>
      <c r="B10" s="46" t="s">
        <v>130</v>
      </c>
      <c r="C10" s="1" t="s">
        <v>7</v>
      </c>
      <c r="D10" s="64" t="s">
        <v>130</v>
      </c>
      <c r="E10" s="64"/>
      <c r="F10" s="64" t="s">
        <v>130</v>
      </c>
      <c r="G10" s="64"/>
      <c r="H10" s="64" t="s">
        <v>130</v>
      </c>
      <c r="I10" s="64"/>
      <c r="J10" s="46" t="s">
        <v>130</v>
      </c>
    </row>
    <row r="11" spans="1:10" ht="15">
      <c r="A11" s="1"/>
      <c r="B11" s="64" t="s">
        <v>10</v>
      </c>
      <c r="C11" s="64"/>
      <c r="D11" s="64" t="s">
        <v>11</v>
      </c>
      <c r="E11" s="64"/>
      <c r="F11" s="64" t="s">
        <v>12</v>
      </c>
      <c r="G11" s="64"/>
      <c r="H11" s="64" t="s">
        <v>13</v>
      </c>
      <c r="I11" s="64"/>
      <c r="J11" s="1" t="s">
        <v>14</v>
      </c>
    </row>
    <row r="12" spans="1:10" ht="15">
      <c r="A12" s="3" t="s">
        <v>132</v>
      </c>
      <c r="B12" s="29">
        <v>136.45627246900003</v>
      </c>
      <c r="C12" s="4">
        <v>0.00021360333674557111</v>
      </c>
      <c r="D12" s="29" t="s">
        <v>176</v>
      </c>
      <c r="E12" s="29" t="s">
        <v>176</v>
      </c>
      <c r="F12" s="29" t="s">
        <v>176</v>
      </c>
      <c r="G12" s="29"/>
      <c r="H12" s="29"/>
      <c r="I12" s="29"/>
      <c r="J12" s="29"/>
    </row>
    <row r="13" spans="1:10" ht="15">
      <c r="A13" s="3" t="s">
        <v>143</v>
      </c>
      <c r="B13" s="29" t="s">
        <v>176</v>
      </c>
      <c r="C13" s="4" t="s">
        <v>176</v>
      </c>
      <c r="D13" s="29">
        <v>0</v>
      </c>
      <c r="E13" s="29">
        <v>-271.83609691999999</v>
      </c>
      <c r="F13" s="29" t="s">
        <v>176</v>
      </c>
      <c r="G13" s="29"/>
      <c r="H13" s="29"/>
      <c r="I13" s="29"/>
      <c r="J13" s="29"/>
    </row>
    <row r="14" spans="1:10" ht="15">
      <c r="A14" s="3" t="s">
        <v>15</v>
      </c>
      <c r="B14" s="29" t="s">
        <v>176</v>
      </c>
      <c r="C14" s="4" t="s">
        <v>176</v>
      </c>
      <c r="D14" s="29">
        <v>416.99951474</v>
      </c>
      <c r="E14" s="29">
        <v>-345.68491117000002</v>
      </c>
      <c r="F14" s="29">
        <v>66.185635559999994</v>
      </c>
      <c r="G14" s="29"/>
      <c r="H14" s="29"/>
      <c r="I14" s="29"/>
      <c r="J14" s="29"/>
    </row>
    <row r="15" spans="1:10" ht="15">
      <c r="A15" s="3" t="s">
        <v>16</v>
      </c>
      <c r="B15" s="29" t="s">
        <v>176</v>
      </c>
      <c r="C15" s="4" t="s">
        <v>176</v>
      </c>
      <c r="D15" s="29">
        <v>14.524583870000001</v>
      </c>
      <c r="E15" s="29">
        <v>-17.508304580000004</v>
      </c>
      <c r="F15" s="29" t="s">
        <v>176</v>
      </c>
      <c r="G15" s="29"/>
      <c r="H15" s="29"/>
      <c r="I15" s="29"/>
      <c r="J15" s="29"/>
    </row>
    <row r="16" spans="1:10" ht="15">
      <c r="A16" s="3" t="s">
        <v>144</v>
      </c>
      <c r="B16" s="29" t="s">
        <v>176</v>
      </c>
      <c r="C16" s="4" t="s">
        <v>176</v>
      </c>
      <c r="D16" s="29">
        <v>31.68018425</v>
      </c>
      <c r="E16" s="29">
        <v>-4.2174917800000005</v>
      </c>
      <c r="F16" s="29" t="s">
        <v>176</v>
      </c>
      <c r="G16" s="29"/>
      <c r="H16" s="29"/>
      <c r="I16" s="29"/>
      <c r="J16" s="29"/>
    </row>
    <row r="17" spans="1:10" ht="15">
      <c r="A17" s="3" t="s">
        <v>145</v>
      </c>
      <c r="B17" s="29">
        <v>280.92503813399998</v>
      </c>
      <c r="C17" s="4">
        <v>0.00043974911841763385</v>
      </c>
      <c r="D17" s="29">
        <v>37.509787669999994</v>
      </c>
      <c r="E17" s="29">
        <v>-89.516304250000005</v>
      </c>
      <c r="F17" s="29" t="s">
        <v>176</v>
      </c>
      <c r="G17" s="29"/>
      <c r="H17" s="29"/>
      <c r="I17" s="29"/>
      <c r="J17" s="29"/>
    </row>
    <row r="18" spans="1:10" ht="15">
      <c r="A18" s="3" t="s">
        <v>152</v>
      </c>
      <c r="B18" s="29">
        <v>70.31330449299999</v>
      </c>
      <c r="C18" s="4">
        <v>0.00011006570959003874</v>
      </c>
      <c r="D18" s="29">
        <v>47.099049299999997</v>
      </c>
      <c r="E18" s="29">
        <v>-17.00273374</v>
      </c>
      <c r="F18" s="29" t="s">
        <v>176</v>
      </c>
      <c r="G18" s="29"/>
      <c r="H18" s="29"/>
      <c r="I18" s="29"/>
      <c r="J18" s="29"/>
    </row>
    <row r="19" spans="1:10" ht="15">
      <c r="A19" s="3" t="s">
        <v>17</v>
      </c>
      <c r="B19" s="29" t="s">
        <v>176</v>
      </c>
      <c r="C19" s="4" t="s">
        <v>176</v>
      </c>
      <c r="D19" s="29">
        <v>31.082540470000001</v>
      </c>
      <c r="E19" s="29">
        <v>-8.1784371500000024</v>
      </c>
      <c r="F19" s="29" t="s">
        <v>176</v>
      </c>
      <c r="G19" s="29"/>
      <c r="H19" s="29"/>
      <c r="I19" s="29"/>
      <c r="J19" s="29"/>
    </row>
    <row r="20" spans="1:10" ht="15">
      <c r="A20" s="3" t="s">
        <v>173</v>
      </c>
      <c r="B20" s="29" t="s">
        <v>176</v>
      </c>
      <c r="C20" s="4" t="s">
        <v>176</v>
      </c>
      <c r="D20" s="29" t="s">
        <v>176</v>
      </c>
      <c r="E20" s="29" t="s">
        <v>176</v>
      </c>
      <c r="F20" s="29">
        <v>21.217841149999998</v>
      </c>
      <c r="G20" s="29"/>
      <c r="H20" s="29"/>
      <c r="I20" s="29"/>
      <c r="J20" s="29"/>
    </row>
    <row r="21" spans="1:10" ht="15">
      <c r="A21" s="3" t="s">
        <v>83</v>
      </c>
      <c r="B21" s="29">
        <v>16.159846644999998</v>
      </c>
      <c r="C21" s="4">
        <v>2.529599484298457E-05</v>
      </c>
      <c r="D21" s="29">
        <v>17.338933870000002</v>
      </c>
      <c r="E21" s="29">
        <v>-17.816205330000003</v>
      </c>
      <c r="F21" s="29" t="s">
        <v>176</v>
      </c>
      <c r="G21" s="29"/>
      <c r="H21" s="29"/>
      <c r="I21" s="29"/>
      <c r="J21" s="29"/>
    </row>
    <row r="22" spans="1:10" ht="15">
      <c r="A22" s="3" t="s">
        <v>146</v>
      </c>
      <c r="B22" s="29">
        <v>71.043753986000013</v>
      </c>
      <c r="C22" s="4">
        <v>0.00011120912679033166</v>
      </c>
      <c r="D22" s="29" t="s">
        <v>176</v>
      </c>
      <c r="E22" s="29" t="s">
        <v>176</v>
      </c>
      <c r="F22" s="29" t="s">
        <v>176</v>
      </c>
      <c r="G22" s="29"/>
      <c r="H22" s="29"/>
      <c r="I22" s="29"/>
      <c r="J22" s="29"/>
    </row>
    <row r="23" spans="1:10" ht="15">
      <c r="A23" s="3" t="s">
        <v>147</v>
      </c>
      <c r="B23" s="29" t="s">
        <v>176</v>
      </c>
      <c r="C23" s="4" t="s">
        <v>176</v>
      </c>
      <c r="D23" s="29">
        <v>179.19189254000003</v>
      </c>
      <c r="E23" s="29">
        <v>-243.00377967999998</v>
      </c>
      <c r="F23" s="29" t="s">
        <v>176</v>
      </c>
      <c r="G23" s="29"/>
      <c r="H23" s="29"/>
      <c r="I23" s="29"/>
      <c r="J23" s="29"/>
    </row>
    <row r="24" spans="1:10" ht="15">
      <c r="A24" s="3" t="s">
        <v>157</v>
      </c>
      <c r="B24" s="29">
        <v>23871.751021505996</v>
      </c>
      <c r="C24" s="4">
        <v>0.037367909733219344</v>
      </c>
      <c r="D24" s="29">
        <v>1173.7336627899999</v>
      </c>
      <c r="E24" s="29">
        <v>-2234.0772602799998</v>
      </c>
      <c r="F24" s="29" t="s">
        <v>176</v>
      </c>
      <c r="G24" s="29"/>
      <c r="H24" s="29"/>
      <c r="I24" s="29"/>
      <c r="J24" s="29"/>
    </row>
    <row r="25" spans="1:10" ht="15">
      <c r="A25" s="3" t="s">
        <v>18</v>
      </c>
      <c r="B25" s="29">
        <v>1882.781588415</v>
      </c>
      <c r="C25" s="4">
        <v>0.0029472330027183954</v>
      </c>
      <c r="D25" s="29">
        <v>287.50086671000003</v>
      </c>
      <c r="E25" s="29">
        <v>-198.67089167999998</v>
      </c>
      <c r="F25" s="29" t="s">
        <v>176</v>
      </c>
      <c r="G25" s="29"/>
      <c r="H25" s="29"/>
      <c r="I25" s="29"/>
      <c r="J25" s="29"/>
    </row>
    <row r="26" spans="1:10" ht="15">
      <c r="A26" s="5" t="s">
        <v>95</v>
      </c>
      <c r="B26" s="29" t="s">
        <v>176</v>
      </c>
      <c r="C26" s="4" t="s">
        <v>176</v>
      </c>
      <c r="D26" s="29">
        <v>28.676570160000008</v>
      </c>
      <c r="E26" s="29">
        <v>-12.672716150000003</v>
      </c>
      <c r="F26" s="29" t="s">
        <v>176</v>
      </c>
      <c r="G26" s="29"/>
      <c r="H26" s="29"/>
      <c r="I26" s="29"/>
      <c r="J26" s="29"/>
    </row>
    <row r="27" spans="1:10" ht="15">
      <c r="A27" s="3" t="s">
        <v>148</v>
      </c>
      <c r="B27" s="29" t="s">
        <v>176</v>
      </c>
      <c r="C27" s="4" t="s">
        <v>176</v>
      </c>
      <c r="D27" s="29">
        <v>412.54618043000005</v>
      </c>
      <c r="E27" s="29">
        <v>-171.83228534999998</v>
      </c>
      <c r="F27" s="29" t="s">
        <v>176</v>
      </c>
      <c r="G27" s="29"/>
      <c r="H27" s="29"/>
      <c r="I27" s="29"/>
      <c r="J27" s="29"/>
    </row>
    <row r="28" spans="1:10" ht="15">
      <c r="A28" s="5" t="s">
        <v>149</v>
      </c>
      <c r="B28" s="29"/>
      <c r="C28" s="4"/>
      <c r="D28" s="29"/>
      <c r="E28" s="29"/>
      <c r="F28" s="29"/>
      <c r="G28" s="29"/>
      <c r="H28" s="29"/>
      <c r="I28" s="29"/>
      <c r="J28" s="29">
        <v>3659.7700051300003</v>
      </c>
    </row>
    <row r="29" spans="1:1" ht="15">
      <c r="A29" s="3"/>
    </row>
    <row r="30" spans="1:10" ht="18">
      <c r="A30" s="62" t="s">
        <v>19</v>
      </c>
      <c r="B30" s="47">
        <v>26329.430825647996</v>
      </c>
      <c r="C30" s="6">
        <v>0.041215066022324297</v>
      </c>
      <c r="D30" s="47">
        <v>2677.8837668000006</v>
      </c>
      <c r="E30" s="47">
        <v>-3632.0174180599993</v>
      </c>
      <c r="F30" s="47">
        <v>87.403476709999993</v>
      </c>
      <c r="G30" s="47">
        <v>0</v>
      </c>
      <c r="H30" s="47">
        <v>0</v>
      </c>
      <c r="I30" s="47">
        <v>0</v>
      </c>
      <c r="J30" s="47">
        <v>3659.7700051300003</v>
      </c>
    </row>
  </sheetData>
  <mergeCells count="14">
    <mergeCell ref="D7:I7"/>
    <mergeCell ref="D8:E8"/>
    <mergeCell ref="F8:G8"/>
    <mergeCell ref="H8:I8"/>
    <mergeCell ref="D10:E10"/>
    <mergeCell ref="F10:G10"/>
    <mergeCell ref="H10:I10"/>
    <mergeCell ref="J8:J9"/>
    <mergeCell ref="C8:C9"/>
    <mergeCell ref="B8:B9"/>
    <mergeCell ref="B11:C11"/>
    <mergeCell ref="D11:E11"/>
    <mergeCell ref="F11:G11"/>
    <mergeCell ref="H11:I11"/>
  </mergeCells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8:J112"/>
  <sheetViews>
    <sheetView rightToLeft="1" workbookViewId="0" topLeftCell="A1">
      <pane ySplit="9" topLeftCell="A94" activePane="bottomLeft" state="frozen"/>
      <selection pane="topLeft" activeCell="A1" sqref="A1:XFD1048576"/>
      <selection pane="bottomLeft" activeCell="A118" sqref="A118"/>
    </sheetView>
  </sheetViews>
  <sheetFormatPr defaultRowHeight="14.25"/>
  <cols>
    <col min="1" max="1" width="43.875" bestFit="1" customWidth="1"/>
    <col min="2" max="2" width="9.875" bestFit="1" customWidth="1"/>
    <col min="9" max="9" width="13.5" bestFit="1" customWidth="1"/>
  </cols>
  <sheetData>
    <row r="8" spans="1:10" ht="60">
      <c r="A8" s="48"/>
      <c r="B8" s="49" t="s">
        <v>20</v>
      </c>
      <c r="C8" s="48" t="s">
        <v>21</v>
      </c>
      <c r="D8" s="49" t="s">
        <v>22</v>
      </c>
      <c r="E8" s="49" t="s">
        <v>23</v>
      </c>
      <c r="F8" s="48" t="s">
        <v>24</v>
      </c>
      <c r="G8" s="49" t="s">
        <v>25</v>
      </c>
      <c r="H8" s="49" t="s">
        <v>26</v>
      </c>
      <c r="I8" s="49" t="s">
        <v>27</v>
      </c>
      <c r="J8" s="7" t="s">
        <v>28</v>
      </c>
    </row>
    <row r="9" spans="1:10" ht="15">
      <c r="A9" s="48"/>
      <c r="B9" s="48"/>
      <c r="C9" s="48"/>
      <c r="D9" s="48"/>
      <c r="E9" s="48" t="s">
        <v>7</v>
      </c>
      <c r="F9" s="48" t="s">
        <v>29</v>
      </c>
      <c r="G9" s="48" t="s">
        <v>7</v>
      </c>
      <c r="H9" s="48" t="s">
        <v>7</v>
      </c>
      <c r="I9" s="48" t="s">
        <v>6</v>
      </c>
      <c r="J9" s="8" t="s">
        <v>7</v>
      </c>
    </row>
    <row r="10" spans="1:10" ht="15">
      <c r="A10" s="23" t="s">
        <v>132</v>
      </c>
      <c r="B10" s="9"/>
      <c r="C10" s="9"/>
      <c r="D10" s="9"/>
      <c r="E10" s="9"/>
      <c r="F10" s="9"/>
      <c r="G10" s="9"/>
      <c r="H10" s="9"/>
      <c r="I10" s="50"/>
      <c r="J10" s="9"/>
    </row>
    <row r="11" spans="1:10" ht="15">
      <c r="A11" s="19" t="s">
        <v>133</v>
      </c>
      <c r="B11" s="9"/>
      <c r="C11" s="9"/>
      <c r="D11" s="9"/>
      <c r="E11" s="9"/>
      <c r="F11" s="9"/>
      <c r="G11" s="9"/>
      <c r="H11" s="9"/>
      <c r="I11" s="50"/>
      <c r="J11" s="9"/>
    </row>
    <row r="12" spans="1:10" ht="15">
      <c r="A12" s="51" t="s">
        <v>134</v>
      </c>
      <c r="B12" s="9"/>
      <c r="C12" s="9"/>
      <c r="D12" s="9"/>
      <c r="E12" s="9"/>
      <c r="F12" s="9"/>
      <c r="G12" s="9"/>
      <c r="H12" s="9"/>
      <c r="I12" s="50"/>
      <c r="J12" s="9"/>
    </row>
    <row r="13" spans="1:10" ht="14.25">
      <c r="A13" s="9"/>
      <c r="B13" s="9"/>
      <c r="C13" s="9"/>
      <c r="D13" s="9"/>
      <c r="E13" s="10"/>
      <c r="F13" s="9"/>
      <c r="G13" s="10"/>
      <c r="H13" s="10"/>
      <c r="I13" s="52"/>
      <c r="J13" s="10"/>
    </row>
    <row r="14" spans="1:10" ht="14.25">
      <c r="A14" s="22" t="s">
        <v>135</v>
      </c>
      <c r="B14" s="9">
        <v>76176445</v>
      </c>
      <c r="C14" s="9"/>
      <c r="D14" s="9"/>
      <c r="E14" s="9"/>
      <c r="F14" s="9"/>
      <c r="G14" s="9"/>
      <c r="H14" s="9"/>
      <c r="I14" s="52">
        <v>136.45627246900003</v>
      </c>
      <c r="J14" s="10">
        <v>0.00021360333674557111</v>
      </c>
    </row>
    <row r="15" spans="1:10" ht="15.75">
      <c r="A15" s="9"/>
      <c r="B15" s="9"/>
      <c r="C15" s="9"/>
      <c r="D15" s="9"/>
      <c r="E15" s="9"/>
      <c r="F15" s="9"/>
      <c r="G15" s="9"/>
      <c r="H15" s="9"/>
      <c r="I15" s="53"/>
      <c r="J15" s="54"/>
    </row>
    <row r="16" spans="1:10" ht="15.75">
      <c r="A16" s="20" t="s">
        <v>38</v>
      </c>
      <c r="B16" s="9"/>
      <c r="C16" s="9"/>
      <c r="D16" s="9"/>
      <c r="E16" s="4"/>
      <c r="F16" s="9"/>
      <c r="G16" s="9"/>
      <c r="H16" s="9"/>
      <c r="I16" s="53">
        <v>136.45627246900003</v>
      </c>
      <c r="J16" s="54">
        <v>0.00021360333674557111</v>
      </c>
    </row>
    <row r="17" spans="1:10" ht="15.75">
      <c r="A17" s="20"/>
      <c r="B17" s="9"/>
      <c r="C17" s="9"/>
      <c r="D17" s="9"/>
      <c r="E17" s="4"/>
      <c r="F17" s="9"/>
      <c r="G17" s="9"/>
      <c r="H17" s="9"/>
      <c r="I17" s="53"/>
      <c r="J17" s="54"/>
    </row>
    <row r="18" spans="1:10" ht="15.75">
      <c r="A18" s="23" t="s">
        <v>150</v>
      </c>
      <c r="B18" s="9"/>
      <c r="C18" s="9"/>
      <c r="D18" s="9"/>
      <c r="E18" s="4"/>
      <c r="F18" s="9"/>
      <c r="G18" s="9"/>
      <c r="H18" s="9"/>
      <c r="I18" s="53">
        <v>136.45627246900003</v>
      </c>
      <c r="J18" s="54">
        <v>0.00021360333674557111</v>
      </c>
    </row>
    <row r="19" spans="1:10" ht="15.75">
      <c r="A19" s="11"/>
      <c r="B19" s="9"/>
      <c r="C19" s="9"/>
      <c r="D19" s="9"/>
      <c r="E19" s="4"/>
      <c r="F19" s="9"/>
      <c r="G19" s="9"/>
      <c r="H19" s="9"/>
      <c r="I19" s="53"/>
      <c r="J19" s="54"/>
    </row>
    <row r="20" spans="1:10" ht="15.75">
      <c r="A20" s="23" t="s">
        <v>145</v>
      </c>
      <c r="B20" s="9"/>
      <c r="C20" s="9"/>
      <c r="D20" s="9"/>
      <c r="E20" s="9"/>
      <c r="F20" s="9"/>
      <c r="G20" s="9"/>
      <c r="H20" s="9"/>
      <c r="I20" s="53"/>
      <c r="J20" s="12"/>
    </row>
    <row r="21" spans="1:10" ht="15.75">
      <c r="A21" s="19" t="s">
        <v>136</v>
      </c>
      <c r="B21" s="9"/>
      <c r="C21" s="9"/>
      <c r="D21" s="9"/>
      <c r="E21" s="9"/>
      <c r="F21" s="9"/>
      <c r="G21" s="9"/>
      <c r="H21" s="9"/>
      <c r="I21" s="53"/>
      <c r="J21" s="12"/>
    </row>
    <row r="22" spans="1:10" ht="15.75">
      <c r="A22" s="51" t="s">
        <v>137</v>
      </c>
      <c r="B22" s="9"/>
      <c r="C22" s="9"/>
      <c r="D22" s="9"/>
      <c r="E22" s="9"/>
      <c r="F22" s="9"/>
      <c r="G22" s="9"/>
      <c r="H22" s="9"/>
      <c r="I22" s="53"/>
      <c r="J22" s="12"/>
    </row>
    <row r="23" spans="1:10" ht="14.25">
      <c r="A23" s="9"/>
      <c r="B23" s="9"/>
      <c r="C23" s="9"/>
      <c r="D23" s="9"/>
      <c r="E23" s="10"/>
      <c r="F23" s="9"/>
      <c r="G23" s="10"/>
      <c r="H23" s="10"/>
      <c r="I23" s="52"/>
      <c r="J23" s="10"/>
    </row>
    <row r="24" spans="1:10" ht="14.25">
      <c r="A24" s="22" t="s">
        <v>39</v>
      </c>
      <c r="B24" s="9">
        <v>7670201</v>
      </c>
      <c r="C24" s="9" t="s">
        <v>78</v>
      </c>
      <c r="D24" s="9" t="s">
        <v>77</v>
      </c>
      <c r="E24" s="10">
        <v>0.022200000000000001</v>
      </c>
      <c r="F24" s="9">
        <v>4.7999999999998213</v>
      </c>
      <c r="G24" s="10">
        <v>0.012999999999993277</v>
      </c>
      <c r="H24" s="10">
        <v>2.3859827319786476E-05</v>
      </c>
      <c r="I24" s="52">
        <v>6.8483767119999994</v>
      </c>
      <c r="J24" s="10">
        <v>1.0720182300935916E-05</v>
      </c>
    </row>
    <row r="25" spans="1:10" ht="14.25">
      <c r="A25" s="9"/>
      <c r="B25" s="9"/>
      <c r="C25" s="9"/>
      <c r="D25" s="9"/>
      <c r="E25" s="10"/>
      <c r="F25" s="9"/>
      <c r="G25" s="10"/>
      <c r="H25" s="10"/>
      <c r="I25" s="52"/>
      <c r="J25" s="10"/>
    </row>
    <row r="26" spans="1:10" ht="15">
      <c r="A26" s="51" t="s">
        <v>134</v>
      </c>
      <c r="B26" s="9"/>
      <c r="C26" s="9"/>
      <c r="D26" s="9"/>
      <c r="E26" s="10"/>
      <c r="F26" s="9"/>
      <c r="G26" s="10"/>
      <c r="H26" s="10"/>
      <c r="I26" s="52"/>
      <c r="J26" s="10"/>
    </row>
    <row r="27" spans="1:10" ht="14.25">
      <c r="A27" s="9"/>
      <c r="B27" s="9"/>
      <c r="C27" s="9"/>
      <c r="D27" s="9"/>
      <c r="E27" s="10"/>
      <c r="F27" s="9"/>
      <c r="G27" s="10"/>
      <c r="H27" s="10"/>
      <c r="I27" s="52"/>
      <c r="J27" s="10"/>
    </row>
    <row r="28" spans="1:10" ht="14.25">
      <c r="A28" s="22" t="s">
        <v>80</v>
      </c>
      <c r="B28" s="9">
        <v>767012</v>
      </c>
      <c r="C28" s="9"/>
      <c r="D28" s="9"/>
      <c r="E28" s="10"/>
      <c r="F28" s="9"/>
      <c r="G28" s="10"/>
      <c r="H28" s="10">
        <v>5.1243842251732019E-05</v>
      </c>
      <c r="I28" s="52">
        <v>274.07666142199997</v>
      </c>
      <c r="J28" s="10">
        <v>0.00042902893611669791</v>
      </c>
    </row>
    <row r="29" spans="1:10" ht="14.25">
      <c r="A29" s="9"/>
      <c r="B29" s="9"/>
      <c r="C29" s="9"/>
      <c r="D29" s="9"/>
      <c r="E29" s="10"/>
      <c r="F29" s="9"/>
      <c r="G29" s="10"/>
      <c r="H29" s="10"/>
      <c r="I29" s="52"/>
      <c r="J29" s="10"/>
    </row>
    <row r="30" spans="1:10" ht="15.75">
      <c r="A30" s="20" t="s">
        <v>32</v>
      </c>
      <c r="B30" s="9"/>
      <c r="C30" s="9"/>
      <c r="D30" s="9"/>
      <c r="E30" s="10"/>
      <c r="F30" s="9"/>
      <c r="G30" s="10"/>
      <c r="H30" s="10"/>
      <c r="I30" s="53">
        <v>280.92503813399998</v>
      </c>
      <c r="J30" s="54">
        <v>0.00043974911841763385</v>
      </c>
    </row>
    <row r="31" spans="1:10" ht="15">
      <c r="A31" s="20"/>
      <c r="B31" s="9"/>
      <c r="C31" s="9"/>
      <c r="D31" s="9"/>
      <c r="E31" s="10"/>
      <c r="F31" s="9"/>
      <c r="G31" s="10"/>
      <c r="H31" s="10"/>
      <c r="I31" s="52"/>
      <c r="J31" s="10"/>
    </row>
    <row r="32" spans="1:10" ht="15.75">
      <c r="A32" s="23" t="s">
        <v>151</v>
      </c>
      <c r="B32" s="9"/>
      <c r="C32" s="9"/>
      <c r="D32" s="9"/>
      <c r="E32" s="10"/>
      <c r="F32" s="9"/>
      <c r="G32" s="10"/>
      <c r="H32" s="10"/>
      <c r="I32" s="53">
        <v>280.92503813399998</v>
      </c>
      <c r="J32" s="54">
        <v>0.00043974911841763385</v>
      </c>
    </row>
    <row r="33" spans="1:10" ht="15.75">
      <c r="A33" s="23"/>
      <c r="B33" s="9"/>
      <c r="C33" s="9"/>
      <c r="D33" s="9"/>
      <c r="E33" s="10"/>
      <c r="F33" s="9"/>
      <c r="G33" s="10"/>
      <c r="H33" s="10"/>
      <c r="I33" s="53"/>
      <c r="J33" s="54"/>
    </row>
    <row r="34" spans="1:10" ht="15.75">
      <c r="A34" s="23" t="s">
        <v>152</v>
      </c>
      <c r="B34" s="9"/>
      <c r="C34" s="9"/>
      <c r="D34" s="9"/>
      <c r="E34" s="9"/>
      <c r="F34" s="9"/>
      <c r="G34" s="9"/>
      <c r="H34" s="9"/>
      <c r="I34" s="53"/>
      <c r="J34" s="12"/>
    </row>
    <row r="35" spans="1:10" ht="15.75">
      <c r="A35" s="19" t="s">
        <v>136</v>
      </c>
      <c r="B35" s="9"/>
      <c r="C35" s="9"/>
      <c r="D35" s="9"/>
      <c r="E35" s="9"/>
      <c r="F35" s="9"/>
      <c r="G35" s="9"/>
      <c r="H35" s="9"/>
      <c r="I35" s="53"/>
      <c r="J35" s="12"/>
    </row>
    <row r="36" spans="1:10" ht="15.75">
      <c r="A36" s="51" t="s">
        <v>137</v>
      </c>
      <c r="B36" s="9"/>
      <c r="C36" s="9"/>
      <c r="D36" s="9"/>
      <c r="E36" s="9"/>
      <c r="F36" s="9"/>
      <c r="G36" s="9"/>
      <c r="H36" s="9"/>
      <c r="I36" s="53"/>
      <c r="J36" s="12"/>
    </row>
    <row r="37" spans="1:10" ht="14.25">
      <c r="A37" s="9"/>
      <c r="B37" s="9"/>
      <c r="C37" s="9"/>
      <c r="D37" s="9"/>
      <c r="E37" s="10"/>
      <c r="F37" s="9"/>
      <c r="G37" s="10"/>
      <c r="H37" s="10"/>
      <c r="I37" s="52"/>
      <c r="J37" s="10"/>
    </row>
    <row r="38" spans="1:10" ht="14.25">
      <c r="A38" s="22" t="s">
        <v>40</v>
      </c>
      <c r="B38" s="55">
        <v>1133529</v>
      </c>
      <c r="C38" s="9" t="s">
        <v>78</v>
      </c>
      <c r="D38" s="9" t="s">
        <v>68</v>
      </c>
      <c r="E38" s="10">
        <v>0.0385</v>
      </c>
      <c r="F38" s="56">
        <v>3.7799999999991569</v>
      </c>
      <c r="G38" s="10">
        <v>0.011200000000002234</v>
      </c>
      <c r="H38" s="10">
        <v>2.3859822679280195E-05</v>
      </c>
      <c r="I38" s="52">
        <v>10.705541571</v>
      </c>
      <c r="J38" s="10">
        <v>1.6758038013631964E-05</v>
      </c>
    </row>
    <row r="39" spans="1:10" ht="14.25">
      <c r="A39" s="22" t="s">
        <v>41</v>
      </c>
      <c r="B39" s="55">
        <v>1136696</v>
      </c>
      <c r="C39" s="9" t="s">
        <v>78</v>
      </c>
      <c r="D39" s="9" t="s">
        <v>77</v>
      </c>
      <c r="E39" s="10">
        <v>0.030499999999999999</v>
      </c>
      <c r="F39" s="56">
        <v>2.9399999999995914</v>
      </c>
      <c r="G39" s="10">
        <v>0.0080000000000089895</v>
      </c>
      <c r="H39" s="10">
        <v>2.3859822307850247E-05</v>
      </c>
      <c r="I39" s="52">
        <v>10.592254480000001</v>
      </c>
      <c r="J39" s="10">
        <v>1.6580702811592819E-05</v>
      </c>
    </row>
    <row r="40" spans="1:10" ht="14.25">
      <c r="A40" s="22" t="s">
        <v>42</v>
      </c>
      <c r="B40" s="55">
        <v>1139815</v>
      </c>
      <c r="C40" s="9" t="s">
        <v>78</v>
      </c>
      <c r="D40" s="9" t="s">
        <v>77</v>
      </c>
      <c r="E40" s="10">
        <v>0.0361</v>
      </c>
      <c r="F40" s="56">
        <v>5.0700000000002703</v>
      </c>
      <c r="G40" s="10">
        <v>0.013399999999994645</v>
      </c>
      <c r="H40" s="10">
        <v>2.3859824469055374E-05</v>
      </c>
      <c r="I40" s="52">
        <v>20.821216165999999</v>
      </c>
      <c r="J40" s="10">
        <v>3.259272122627269E-05</v>
      </c>
    </row>
    <row r="41" spans="1:10" ht="14.25">
      <c r="A41" s="22" t="s">
        <v>81</v>
      </c>
      <c r="B41" s="55">
        <v>1155522</v>
      </c>
      <c r="C41" s="9" t="s">
        <v>78</v>
      </c>
      <c r="D41" s="9" t="s">
        <v>77</v>
      </c>
      <c r="E41" s="10">
        <v>0.033000000000000002</v>
      </c>
      <c r="F41" s="56">
        <v>6.019999999999758</v>
      </c>
      <c r="G41" s="10">
        <v>0.016400000000007721</v>
      </c>
      <c r="H41" s="10">
        <v>2.3859826123335874E-05</v>
      </c>
      <c r="I41" s="52">
        <v>8.2112125440000003</v>
      </c>
      <c r="J41" s="10">
        <v>1.2853512457801807E-05</v>
      </c>
    </row>
    <row r="42" spans="1:10" ht="14.25">
      <c r="A42" s="22" t="s">
        <v>82</v>
      </c>
      <c r="B42" s="55">
        <v>1159359</v>
      </c>
      <c r="C42" s="9" t="s">
        <v>78</v>
      </c>
      <c r="D42" s="9" t="s">
        <v>77</v>
      </c>
      <c r="E42" s="10">
        <v>0.026200000000000001</v>
      </c>
      <c r="F42" s="56">
        <v>8.329999999999874</v>
      </c>
      <c r="G42" s="10">
        <v>0.021299999999997533</v>
      </c>
      <c r="H42" s="10">
        <v>2.3859823919999998E-05</v>
      </c>
      <c r="I42" s="52">
        <v>19.983079731999997</v>
      </c>
      <c r="J42" s="10">
        <v>3.1280735080739468E-05</v>
      </c>
    </row>
    <row r="43" spans="1:10" ht="15.75">
      <c r="A43" s="23"/>
      <c r="B43" s="9"/>
      <c r="C43" s="9"/>
      <c r="D43" s="9"/>
      <c r="E43" s="10"/>
      <c r="F43" s="9"/>
      <c r="G43" s="10"/>
      <c r="H43" s="10"/>
      <c r="I43" s="53"/>
      <c r="J43" s="54"/>
    </row>
    <row r="44" spans="1:10" ht="15.75">
      <c r="A44" s="20" t="s">
        <v>32</v>
      </c>
      <c r="B44" s="9"/>
      <c r="C44" s="9"/>
      <c r="D44" s="9"/>
      <c r="E44" s="10"/>
      <c r="F44" s="9"/>
      <c r="G44" s="10"/>
      <c r="H44" s="10"/>
      <c r="I44" s="53">
        <v>70.31330449299999</v>
      </c>
      <c r="J44" s="54">
        <v>0.00011006570959003874</v>
      </c>
    </row>
    <row r="45" spans="1:10" ht="15">
      <c r="A45" s="20"/>
      <c r="B45" s="9"/>
      <c r="C45" s="9"/>
      <c r="D45" s="9"/>
      <c r="E45" s="10"/>
      <c r="F45" s="9"/>
      <c r="G45" s="10"/>
      <c r="H45" s="10"/>
      <c r="I45" s="52"/>
      <c r="J45" s="10"/>
    </row>
    <row r="46" spans="1:10" ht="15.75">
      <c r="A46" s="23" t="s">
        <v>153</v>
      </c>
      <c r="B46" s="9"/>
      <c r="C46" s="9"/>
      <c r="D46" s="9"/>
      <c r="E46" s="10"/>
      <c r="F46" s="9"/>
      <c r="G46" s="10"/>
      <c r="H46" s="10"/>
      <c r="I46" s="53">
        <v>70.31330449299999</v>
      </c>
      <c r="J46" s="54">
        <v>0.00011006570959003874</v>
      </c>
    </row>
    <row r="47" spans="1:10" ht="15.75">
      <c r="A47" s="23"/>
      <c r="B47" s="9"/>
      <c r="C47" s="9"/>
      <c r="D47" s="9"/>
      <c r="E47" s="10"/>
      <c r="F47" s="9"/>
      <c r="G47" s="10"/>
      <c r="H47" s="10"/>
      <c r="I47" s="53"/>
      <c r="J47" s="54"/>
    </row>
    <row r="48" spans="1:10" ht="15.75">
      <c r="A48" s="23" t="s">
        <v>83</v>
      </c>
      <c r="B48" s="9"/>
      <c r="C48" s="9"/>
      <c r="D48" s="9"/>
      <c r="E48" s="10"/>
      <c r="F48" s="9"/>
      <c r="G48" s="10"/>
      <c r="H48" s="10"/>
      <c r="I48" s="53"/>
      <c r="J48" s="54"/>
    </row>
    <row r="49" spans="1:10" ht="15.75">
      <c r="A49" s="19" t="s">
        <v>136</v>
      </c>
      <c r="B49" s="9"/>
      <c r="C49" s="9"/>
      <c r="D49" s="9"/>
      <c r="E49" s="10"/>
      <c r="F49" s="9"/>
      <c r="G49" s="10"/>
      <c r="H49" s="10"/>
      <c r="I49" s="53"/>
      <c r="J49" s="54"/>
    </row>
    <row r="50" spans="1:10" ht="15">
      <c r="A50" s="51" t="s">
        <v>134</v>
      </c>
      <c r="B50" s="9"/>
      <c r="C50" s="9"/>
      <c r="D50" s="9"/>
      <c r="E50" s="10"/>
      <c r="F50" s="9"/>
      <c r="G50" s="10"/>
      <c r="H50" s="10"/>
      <c r="I50" s="52"/>
      <c r="J50" s="10"/>
    </row>
    <row r="51" spans="1:10" ht="14.25">
      <c r="A51" s="9"/>
      <c r="B51" s="9"/>
      <c r="C51" s="9"/>
      <c r="D51" s="9"/>
      <c r="E51" s="10"/>
      <c r="F51" s="9"/>
      <c r="G51" s="10"/>
      <c r="H51" s="10"/>
      <c r="I51" s="52"/>
      <c r="J51" s="10"/>
    </row>
    <row r="52" spans="1:10" ht="14.25">
      <c r="A52" s="22" t="s">
        <v>83</v>
      </c>
      <c r="B52" s="55">
        <v>686014</v>
      </c>
      <c r="C52" s="9"/>
      <c r="D52" s="9"/>
      <c r="E52" s="10"/>
      <c r="F52" s="9"/>
      <c r="G52" s="10"/>
      <c r="H52" s="10">
        <v>3.524555134346961E-05</v>
      </c>
      <c r="I52" s="52">
        <v>16.159846644999998</v>
      </c>
      <c r="J52" s="10">
        <v>2.529599484298457E-05</v>
      </c>
    </row>
    <row r="53" spans="1:10" ht="14.25">
      <c r="A53" s="9"/>
      <c r="B53" s="9"/>
      <c r="C53" s="9"/>
      <c r="D53" s="9"/>
      <c r="E53" s="10"/>
      <c r="F53" s="9"/>
      <c r="G53" s="10"/>
      <c r="H53" s="10"/>
      <c r="I53" s="52"/>
      <c r="J53" s="10"/>
    </row>
    <row r="54" spans="1:10" ht="15.75">
      <c r="A54" s="20" t="s">
        <v>32</v>
      </c>
      <c r="B54" s="9"/>
      <c r="C54" s="9"/>
      <c r="D54" s="9"/>
      <c r="E54" s="10"/>
      <c r="F54" s="9"/>
      <c r="G54" s="10"/>
      <c r="H54" s="10"/>
      <c r="I54" s="53">
        <v>16.159846644999998</v>
      </c>
      <c r="J54" s="54">
        <v>2.529599484298457E-05</v>
      </c>
    </row>
    <row r="55" spans="1:10" ht="15">
      <c r="A55" s="20"/>
      <c r="B55" s="9"/>
      <c r="C55" s="9"/>
      <c r="D55" s="9"/>
      <c r="E55" s="10"/>
      <c r="F55" s="9"/>
      <c r="G55" s="10"/>
      <c r="H55" s="10"/>
      <c r="I55" s="52"/>
      <c r="J55" s="10"/>
    </row>
    <row r="56" spans="1:10" ht="15.75">
      <c r="A56" s="23" t="s">
        <v>154</v>
      </c>
      <c r="B56" s="9"/>
      <c r="C56" s="9"/>
      <c r="D56" s="9"/>
      <c r="E56" s="10"/>
      <c r="F56" s="9"/>
      <c r="G56" s="10"/>
      <c r="H56" s="10"/>
      <c r="I56" s="53">
        <v>16.159846644999998</v>
      </c>
      <c r="J56" s="54">
        <v>2.529599484298457E-05</v>
      </c>
    </row>
    <row r="57" spans="1:10" ht="15.75">
      <c r="A57" s="23"/>
      <c r="B57" s="9"/>
      <c r="C57" s="9"/>
      <c r="D57" s="9"/>
      <c r="E57" s="10"/>
      <c r="F57" s="9"/>
      <c r="G57" s="10"/>
      <c r="H57" s="10"/>
      <c r="I57" s="53"/>
      <c r="J57" s="54"/>
    </row>
    <row r="58" spans="1:10" ht="15.75">
      <c r="A58" s="23" t="s">
        <v>146</v>
      </c>
      <c r="B58" s="9"/>
      <c r="C58" s="9"/>
      <c r="D58" s="9"/>
      <c r="E58" s="10"/>
      <c r="F58" s="9"/>
      <c r="G58" s="10"/>
      <c r="H58" s="10"/>
      <c r="I58" s="53"/>
      <c r="J58" s="54"/>
    </row>
    <row r="59" spans="1:10" ht="15.75">
      <c r="A59" s="19" t="s">
        <v>133</v>
      </c>
      <c r="B59" s="9"/>
      <c r="C59" s="9"/>
      <c r="D59" s="9"/>
      <c r="E59" s="10"/>
      <c r="F59" s="9"/>
      <c r="G59" s="10"/>
      <c r="H59" s="10"/>
      <c r="I59" s="53"/>
      <c r="J59" s="54"/>
    </row>
    <row r="60" spans="1:10" ht="15.75">
      <c r="A60" s="51" t="s">
        <v>138</v>
      </c>
      <c r="B60" s="9"/>
      <c r="C60" s="9"/>
      <c r="D60" s="9"/>
      <c r="E60" s="10"/>
      <c r="F60" s="9"/>
      <c r="G60" s="10"/>
      <c r="H60" s="10"/>
      <c r="I60" s="53"/>
      <c r="J60" s="54"/>
    </row>
    <row r="61" spans="1:10" ht="15.75">
      <c r="A61" s="9"/>
      <c r="B61" s="9"/>
      <c r="C61" s="9"/>
      <c r="D61" s="9"/>
      <c r="E61" s="10"/>
      <c r="F61" s="9"/>
      <c r="G61" s="10"/>
      <c r="H61" s="10"/>
      <c r="I61" s="53"/>
      <c r="J61" s="54"/>
    </row>
    <row r="62" spans="1:10" ht="14.25">
      <c r="A62" s="22" t="s">
        <v>155</v>
      </c>
      <c r="B62" s="55">
        <v>220115957</v>
      </c>
      <c r="C62" s="9" t="s">
        <v>69</v>
      </c>
      <c r="D62" s="9" t="s">
        <v>77</v>
      </c>
      <c r="E62" s="10">
        <v>0.079699999999999993</v>
      </c>
      <c r="F62" s="56">
        <v>3.3200000000000167</v>
      </c>
      <c r="G62" s="10">
        <v>0.02190000000000205</v>
      </c>
      <c r="H62" s="10"/>
      <c r="I62" s="60">
        <v>44.979876148999999</v>
      </c>
      <c r="J62" s="61">
        <v>7.0409747078586138E-05</v>
      </c>
    </row>
    <row r="63" spans="1:10" ht="14.25">
      <c r="A63" s="22" t="s">
        <v>155</v>
      </c>
      <c r="B63" s="55">
        <v>25223486</v>
      </c>
      <c r="C63" s="9" t="s">
        <v>69</v>
      </c>
      <c r="D63" s="9" t="s">
        <v>77</v>
      </c>
      <c r="E63" s="10">
        <v>0.079699999999999993</v>
      </c>
      <c r="F63" s="56">
        <v>3.3199999999992977</v>
      </c>
      <c r="G63" s="10">
        <v>0.021899999999771224</v>
      </c>
      <c r="H63" s="10"/>
      <c r="I63" s="60">
        <v>0.12338346399999998</v>
      </c>
      <c r="J63" s="61">
        <v>1.9313967128637762E-07</v>
      </c>
    </row>
    <row r="64" spans="1:10" ht="14.25">
      <c r="A64" s="22" t="s">
        <v>155</v>
      </c>
      <c r="B64" s="55">
        <v>25223493</v>
      </c>
      <c r="C64" s="9" t="s">
        <v>69</v>
      </c>
      <c r="D64" s="9" t="s">
        <v>77</v>
      </c>
      <c r="E64" s="10">
        <v>0.079699999999999993</v>
      </c>
      <c r="F64" s="56">
        <v>3.320000000000082</v>
      </c>
      <c r="G64" s="10">
        <v>0.021900000000000155</v>
      </c>
      <c r="H64" s="10"/>
      <c r="I64" s="60">
        <v>23.287747287000002</v>
      </c>
      <c r="J64" s="61">
        <v>3.6453733022209634E-05</v>
      </c>
    </row>
    <row r="65" spans="1:10" ht="14.25">
      <c r="A65" s="22" t="s">
        <v>155</v>
      </c>
      <c r="B65" s="55">
        <v>25223494</v>
      </c>
      <c r="C65" s="9" t="s">
        <v>69</v>
      </c>
      <c r="D65" s="9" t="s">
        <v>77</v>
      </c>
      <c r="E65" s="10">
        <v>0.079699999999999993</v>
      </c>
      <c r="F65" s="56">
        <v>3.3200000000014591</v>
      </c>
      <c r="G65" s="10">
        <v>0.021900000000017118</v>
      </c>
      <c r="H65" s="10"/>
      <c r="I65" s="60">
        <v>2.6527470859999998</v>
      </c>
      <c r="J65" s="61">
        <v>4.1525070182495125E-06</v>
      </c>
    </row>
    <row r="66" spans="1:10" ht="15.75">
      <c r="A66" s="9"/>
      <c r="B66" s="9"/>
      <c r="C66" s="9"/>
      <c r="D66" s="9"/>
      <c r="E66" s="10"/>
      <c r="F66" s="9"/>
      <c r="G66" s="10"/>
      <c r="H66" s="10"/>
      <c r="I66" s="53"/>
      <c r="J66" s="54"/>
    </row>
    <row r="67" spans="1:10" ht="15.75">
      <c r="A67" s="20" t="s">
        <v>38</v>
      </c>
      <c r="B67" s="9"/>
      <c r="C67" s="9"/>
      <c r="D67" s="9"/>
      <c r="E67" s="10"/>
      <c r="F67" s="9"/>
      <c r="G67" s="10"/>
      <c r="H67" s="10"/>
      <c r="I67" s="53">
        <v>71.043753986000013</v>
      </c>
      <c r="J67" s="54">
        <v>0.00011120912679033166</v>
      </c>
    </row>
    <row r="68" spans="1:10" ht="15">
      <c r="A68" s="20"/>
      <c r="B68" s="9"/>
      <c r="C68" s="9"/>
      <c r="D68" s="9"/>
      <c r="E68" s="10"/>
      <c r="F68" s="9"/>
      <c r="G68" s="10"/>
      <c r="H68" s="10"/>
      <c r="I68" s="52"/>
      <c r="J68" s="10"/>
    </row>
    <row r="69" spans="1:10" ht="15.75">
      <c r="A69" s="23" t="s">
        <v>156</v>
      </c>
      <c r="B69" s="9"/>
      <c r="C69" s="9"/>
      <c r="D69" s="9"/>
      <c r="E69" s="4"/>
      <c r="F69" s="9"/>
      <c r="G69" s="9"/>
      <c r="H69" s="9"/>
      <c r="I69" s="53">
        <v>71.043753986000013</v>
      </c>
      <c r="J69" s="54">
        <v>0.00011120912679033166</v>
      </c>
    </row>
    <row r="70" spans="1:10" ht="15.75">
      <c r="A70" s="11"/>
      <c r="B70" s="9"/>
      <c r="C70" s="9"/>
      <c r="D70" s="9"/>
      <c r="E70" s="4"/>
      <c r="F70" s="9"/>
      <c r="G70" s="9"/>
      <c r="H70" s="9"/>
      <c r="I70" s="53"/>
      <c r="J70" s="54"/>
    </row>
    <row r="71" spans="1:10" ht="15.75">
      <c r="A71" s="23" t="s">
        <v>157</v>
      </c>
      <c r="B71" s="9"/>
      <c r="C71" s="9"/>
      <c r="D71" s="9"/>
      <c r="E71" s="10"/>
      <c r="F71" s="9"/>
      <c r="G71" s="10"/>
      <c r="H71" s="10"/>
      <c r="I71" s="53"/>
      <c r="J71" s="54"/>
    </row>
    <row r="72" spans="1:10" ht="15.75">
      <c r="A72" s="19" t="s">
        <v>136</v>
      </c>
      <c r="B72" s="9"/>
      <c r="C72" s="9"/>
      <c r="D72" s="9"/>
      <c r="E72" s="10"/>
      <c r="F72" s="9"/>
      <c r="G72" s="10"/>
      <c r="H72" s="10"/>
      <c r="I72" s="53"/>
      <c r="J72" s="54"/>
    </row>
    <row r="73" spans="1:10" ht="15">
      <c r="A73" s="51" t="s">
        <v>134</v>
      </c>
      <c r="B73" s="9"/>
      <c r="C73" s="9"/>
      <c r="D73" s="9"/>
      <c r="E73" s="10"/>
      <c r="F73" s="9"/>
      <c r="G73" s="10"/>
      <c r="H73" s="10"/>
      <c r="I73" s="52"/>
      <c r="J73" s="10"/>
    </row>
    <row r="74" spans="1:10" ht="14.25">
      <c r="A74" s="9"/>
      <c r="B74" s="9"/>
      <c r="C74" s="9"/>
      <c r="D74" s="9"/>
      <c r="E74" s="10"/>
      <c r="F74" s="9"/>
      <c r="G74" s="10"/>
      <c r="H74" s="10"/>
      <c r="I74" s="52"/>
      <c r="J74" s="10"/>
    </row>
    <row r="75" spans="1:10" ht="14.25">
      <c r="A75" s="22" t="s">
        <v>44</v>
      </c>
      <c r="B75" s="55">
        <v>1146125</v>
      </c>
      <c r="C75" s="9"/>
      <c r="D75" s="9"/>
      <c r="E75" s="10"/>
      <c r="F75" s="9"/>
      <c r="G75" s="10"/>
      <c r="H75" s="10">
        <v>0.00031575320126482544</v>
      </c>
      <c r="I75" s="52">
        <v>60.492591096999995</v>
      </c>
      <c r="J75" s="10">
        <v>9.4692747155614255E-05</v>
      </c>
    </row>
    <row r="76" spans="1:10" ht="14.25">
      <c r="A76" s="22" t="s">
        <v>91</v>
      </c>
      <c r="B76" s="55">
        <v>1147271</v>
      </c>
      <c r="C76" s="9"/>
      <c r="D76" s="9"/>
      <c r="E76" s="10"/>
      <c r="F76" s="9"/>
      <c r="G76" s="10"/>
      <c r="H76" s="10">
        <v>2.126568357446682E-06</v>
      </c>
      <c r="I76" s="52">
        <v>0.72534770199999998</v>
      </c>
      <c r="J76" s="10">
        <v>1.1354310552717941E-06</v>
      </c>
    </row>
    <row r="77" spans="1:10" ht="14.25">
      <c r="A77" s="22" t="s">
        <v>45</v>
      </c>
      <c r="B77" s="55">
        <v>1146158</v>
      </c>
      <c r="C77" s="9"/>
      <c r="D77" s="9"/>
      <c r="E77" s="10"/>
      <c r="F77" s="9"/>
      <c r="G77" s="10"/>
      <c r="H77" s="10">
        <v>0.0029557823545333642</v>
      </c>
      <c r="I77" s="52">
        <v>675.79656877400009</v>
      </c>
      <c r="J77" s="10">
        <v>0.0010578656403217232</v>
      </c>
    </row>
    <row r="78" spans="1:10" ht="14.25">
      <c r="A78" s="22" t="s">
        <v>46</v>
      </c>
      <c r="B78" s="55">
        <v>1145739</v>
      </c>
      <c r="C78" s="9"/>
      <c r="D78" s="9"/>
      <c r="E78" s="10"/>
      <c r="F78" s="9"/>
      <c r="G78" s="10"/>
      <c r="H78" s="10">
        <v>0.00088231900495186488</v>
      </c>
      <c r="I78" s="52">
        <v>154.931713304</v>
      </c>
      <c r="J78" s="10">
        <v>0.00024252407258860766</v>
      </c>
    </row>
    <row r="79" spans="1:10" ht="14.25">
      <c r="A79" s="22" t="s">
        <v>47</v>
      </c>
      <c r="B79" s="55">
        <v>1146190</v>
      </c>
      <c r="C79" s="9"/>
      <c r="D79" s="9"/>
      <c r="E79" s="10"/>
      <c r="F79" s="9"/>
      <c r="G79" s="10"/>
      <c r="H79" s="10">
        <v>0.002007826066541945</v>
      </c>
      <c r="I79" s="52">
        <v>463.76865977599999</v>
      </c>
      <c r="J79" s="10">
        <v>0.00072596540572130916</v>
      </c>
    </row>
    <row r="80" spans="1:10" ht="14.25">
      <c r="A80" s="22" t="s">
        <v>48</v>
      </c>
      <c r="B80" s="55">
        <v>1146174</v>
      </c>
      <c r="C80" s="9"/>
      <c r="D80" s="9"/>
      <c r="E80" s="10"/>
      <c r="F80" s="9"/>
      <c r="G80" s="10"/>
      <c r="H80" s="10">
        <v>0.0019395122620740923</v>
      </c>
      <c r="I80" s="52">
        <v>353.42213509800001</v>
      </c>
      <c r="J80" s="10">
        <v>0.00055323325172777999</v>
      </c>
    </row>
    <row r="81" spans="1:10" ht="14.25">
      <c r="A81" s="22" t="s">
        <v>158</v>
      </c>
      <c r="B81" s="55">
        <v>1146356</v>
      </c>
      <c r="C81" s="9"/>
      <c r="D81" s="9"/>
      <c r="E81" s="10"/>
      <c r="F81" s="9"/>
      <c r="G81" s="10"/>
      <c r="H81" s="10">
        <v>0.0031687078291315774</v>
      </c>
      <c r="I81" s="52">
        <v>7450.3158883860006</v>
      </c>
      <c r="J81" s="10">
        <v>0.011662434454446414</v>
      </c>
    </row>
    <row r="82" spans="1:10" ht="14.25">
      <c r="A82" s="22" t="s">
        <v>159</v>
      </c>
      <c r="B82" s="55">
        <v>1146539</v>
      </c>
      <c r="C82" s="9"/>
      <c r="D82" s="9"/>
      <c r="E82" s="10"/>
      <c r="F82" s="9"/>
      <c r="G82" s="10"/>
      <c r="H82" s="10">
        <v>0.0024394920957039397</v>
      </c>
      <c r="I82" s="52">
        <v>332.04183793499993</v>
      </c>
      <c r="J82" s="10">
        <v>0.00051976536687355903</v>
      </c>
    </row>
    <row r="83" spans="1:10" ht="14.25">
      <c r="A83" s="22" t="s">
        <v>92</v>
      </c>
      <c r="B83" s="55">
        <v>1145994</v>
      </c>
      <c r="C83" s="9"/>
      <c r="D83" s="9"/>
      <c r="E83" s="10"/>
      <c r="F83" s="9"/>
      <c r="G83" s="10"/>
      <c r="H83" s="10">
        <v>0.00210646330627001</v>
      </c>
      <c r="I83" s="52">
        <v>20.973936341000005</v>
      </c>
      <c r="J83" s="10">
        <v>3.2831783442894351E-05</v>
      </c>
    </row>
    <row r="84" spans="1:10" ht="14.25">
      <c r="A84" s="22" t="s">
        <v>49</v>
      </c>
      <c r="B84" s="55">
        <v>1146950</v>
      </c>
      <c r="C84" s="9"/>
      <c r="D84" s="9"/>
      <c r="E84" s="10"/>
      <c r="F84" s="9"/>
      <c r="G84" s="10"/>
      <c r="H84" s="10">
        <v>0.00063094581584237093</v>
      </c>
      <c r="I84" s="52">
        <v>190.98747308499998</v>
      </c>
      <c r="J84" s="10">
        <v>0.00029896435531630717</v>
      </c>
    </row>
    <row r="85" spans="1:10" ht="14.25">
      <c r="A85" s="22" t="s">
        <v>50</v>
      </c>
      <c r="B85" s="55">
        <v>1146232</v>
      </c>
      <c r="C85" s="9"/>
      <c r="D85" s="9"/>
      <c r="E85" s="10"/>
      <c r="F85" s="9"/>
      <c r="G85" s="10"/>
      <c r="H85" s="10">
        <v>0.0007306800198011806</v>
      </c>
      <c r="I85" s="52">
        <v>1047.6944063670001</v>
      </c>
      <c r="J85" s="10">
        <v>0.0016400200374849174</v>
      </c>
    </row>
    <row r="86" spans="1:10" ht="14.25">
      <c r="A86" s="22" t="s">
        <v>52</v>
      </c>
      <c r="B86" s="55">
        <v>1146414</v>
      </c>
      <c r="C86" s="9"/>
      <c r="D86" s="9"/>
      <c r="E86" s="10"/>
      <c r="F86" s="9"/>
      <c r="G86" s="10"/>
      <c r="H86" s="10">
        <v>0.00065624961037958468</v>
      </c>
      <c r="I86" s="52">
        <v>430.51116569899995</v>
      </c>
      <c r="J86" s="10">
        <v>0.00067390541919150619</v>
      </c>
    </row>
    <row r="87" spans="1:10" ht="14.25">
      <c r="A87" s="22" t="s">
        <v>53</v>
      </c>
      <c r="B87" s="55">
        <v>1145978</v>
      </c>
      <c r="C87" s="9"/>
      <c r="D87" s="9"/>
      <c r="E87" s="10"/>
      <c r="F87" s="9"/>
      <c r="G87" s="10"/>
      <c r="H87" s="10">
        <v>0.00013396195890832906</v>
      </c>
      <c r="I87" s="52">
        <v>4.1932964430000004</v>
      </c>
      <c r="J87" s="10">
        <v>6.5640230088479009E-06</v>
      </c>
    </row>
    <row r="88" spans="1:10" ht="14.25">
      <c r="A88" s="22" t="s">
        <v>54</v>
      </c>
      <c r="B88" s="55">
        <v>1145812</v>
      </c>
      <c r="C88" s="9"/>
      <c r="D88" s="9"/>
      <c r="E88" s="10"/>
      <c r="F88" s="9"/>
      <c r="G88" s="10"/>
      <c r="H88" s="10">
        <v>0.0028143967774193006</v>
      </c>
      <c r="I88" s="52">
        <v>1048.495272496001</v>
      </c>
      <c r="J88" s="10">
        <v>0.0016412736821459202</v>
      </c>
    </row>
    <row r="89" spans="1:10" ht="14.25">
      <c r="A89" s="22" t="s">
        <v>55</v>
      </c>
      <c r="B89" s="55">
        <v>1146471</v>
      </c>
      <c r="C89" s="9"/>
      <c r="D89" s="9"/>
      <c r="E89" s="10"/>
      <c r="F89" s="9"/>
      <c r="G89" s="10"/>
      <c r="H89" s="10">
        <v>0.0019385463195168062</v>
      </c>
      <c r="I89" s="52">
        <v>5096.7382790929996</v>
      </c>
      <c r="J89" s="10">
        <v>0.0079782356885094424</v>
      </c>
    </row>
    <row r="90" spans="1:10" ht="14.25">
      <c r="A90" s="22" t="s">
        <v>56</v>
      </c>
      <c r="B90" s="55">
        <v>1146208</v>
      </c>
      <c r="C90" s="9"/>
      <c r="D90" s="9"/>
      <c r="E90" s="10"/>
      <c r="F90" s="9"/>
      <c r="G90" s="10"/>
      <c r="H90" s="10">
        <v>0.021097625952672307</v>
      </c>
      <c r="I90" s="52">
        <v>6540.662449909998</v>
      </c>
      <c r="J90" s="10">
        <v>0.010238498374229228</v>
      </c>
    </row>
    <row r="91" spans="1:10" ht="14.25">
      <c r="A91" s="9"/>
      <c r="B91" s="9"/>
      <c r="C91" s="9"/>
      <c r="D91" s="9"/>
      <c r="E91" s="10"/>
      <c r="F91" s="9"/>
      <c r="G91" s="10"/>
      <c r="H91" s="10"/>
      <c r="I91" s="52"/>
      <c r="J91" s="10"/>
    </row>
    <row r="92" spans="1:10" ht="15.75">
      <c r="A92" s="20" t="s">
        <v>32</v>
      </c>
      <c r="B92" s="9"/>
      <c r="C92" s="9"/>
      <c r="D92" s="9"/>
      <c r="E92" s="10"/>
      <c r="F92" s="9"/>
      <c r="G92" s="10"/>
      <c r="H92" s="10"/>
      <c r="I92" s="53">
        <v>23871.751021505996</v>
      </c>
      <c r="J92" s="54">
        <v>0.037367909733219344</v>
      </c>
    </row>
    <row r="93" spans="1:10" ht="15">
      <c r="A93" s="20"/>
      <c r="B93" s="9"/>
      <c r="C93" s="9"/>
      <c r="D93" s="9"/>
      <c r="E93" s="10"/>
      <c r="F93" s="9"/>
      <c r="G93" s="10"/>
      <c r="H93" s="10"/>
      <c r="I93" s="52"/>
      <c r="J93" s="10"/>
    </row>
    <row r="94" spans="1:10" ht="15.75">
      <c r="A94" s="23" t="s">
        <v>160</v>
      </c>
      <c r="B94" s="9"/>
      <c r="C94" s="9"/>
      <c r="D94" s="9"/>
      <c r="E94" s="10"/>
      <c r="F94" s="9"/>
      <c r="G94" s="10"/>
      <c r="H94" s="10"/>
      <c r="I94" s="53">
        <v>23871.751021505996</v>
      </c>
      <c r="J94" s="54">
        <v>0.037367909733219344</v>
      </c>
    </row>
    <row r="96" spans="1:10" ht="15.75">
      <c r="A96" s="23" t="s">
        <v>18</v>
      </c>
      <c r="B96" s="9"/>
      <c r="C96" s="9"/>
      <c r="D96" s="9"/>
      <c r="E96" s="9"/>
      <c r="F96" s="9"/>
      <c r="G96" s="9"/>
      <c r="H96" s="9"/>
      <c r="I96" s="53"/>
      <c r="J96" s="12"/>
    </row>
    <row r="97" spans="1:10" ht="15.75">
      <c r="A97" s="19" t="s">
        <v>136</v>
      </c>
      <c r="B97" s="9"/>
      <c r="C97" s="9"/>
      <c r="D97" s="9"/>
      <c r="E97" s="9"/>
      <c r="F97" s="9"/>
      <c r="G97" s="9"/>
      <c r="H97" s="9"/>
      <c r="I97" s="53"/>
      <c r="J97" s="12"/>
    </row>
    <row r="98" spans="1:10" ht="15.75">
      <c r="A98" s="51" t="s">
        <v>137</v>
      </c>
      <c r="B98" s="9"/>
      <c r="C98" s="9"/>
      <c r="D98" s="9"/>
      <c r="E98" s="9"/>
      <c r="F98" s="9"/>
      <c r="G98" s="9"/>
      <c r="H98" s="9"/>
      <c r="I98" s="53"/>
      <c r="J98" s="12"/>
    </row>
    <row r="99" spans="1:10" ht="14.25">
      <c r="A99" s="9"/>
      <c r="B99" s="9"/>
      <c r="C99" s="9"/>
      <c r="D99" s="9"/>
      <c r="E99" s="10"/>
      <c r="F99" s="9"/>
      <c r="G99" s="10"/>
      <c r="H99" s="10"/>
      <c r="I99" s="52"/>
      <c r="J99" s="10"/>
    </row>
    <row r="100" spans="1:10" ht="14.25">
      <c r="A100" s="22" t="s">
        <v>60</v>
      </c>
      <c r="B100" s="55">
        <v>1129899</v>
      </c>
      <c r="C100" s="9" t="s">
        <v>69</v>
      </c>
      <c r="D100" s="9" t="s">
        <v>68</v>
      </c>
      <c r="E100" s="10">
        <v>0.04</v>
      </c>
      <c r="F100" s="9">
        <v>3.0799999999998229</v>
      </c>
      <c r="G100" s="10">
        <v>-0.0023000000000037847</v>
      </c>
      <c r="H100" s="10">
        <v>0.00012266566662243707</v>
      </c>
      <c r="I100" s="52">
        <v>93.711339658</v>
      </c>
      <c r="J100" s="10">
        <v>0.00014669208296301525</v>
      </c>
    </row>
    <row r="101" spans="1:10" ht="14.25">
      <c r="A101" s="22" t="s">
        <v>94</v>
      </c>
      <c r="B101" s="55">
        <v>1136753</v>
      </c>
      <c r="C101" s="9" t="s">
        <v>69</v>
      </c>
      <c r="D101" s="9" t="s">
        <v>68</v>
      </c>
      <c r="E101" s="10">
        <v>0.04</v>
      </c>
      <c r="F101" s="9">
        <v>5.8199999999997516</v>
      </c>
      <c r="G101" s="10">
        <v>0.0024000000000033183</v>
      </c>
      <c r="H101" s="10">
        <v>0.00045352169552681997</v>
      </c>
      <c r="I101" s="52">
        <v>577.71938470399994</v>
      </c>
      <c r="J101" s="10">
        <v>0.00090433943447639701</v>
      </c>
    </row>
    <row r="102" spans="1:10" ht="14.25">
      <c r="A102" s="22" t="s">
        <v>61</v>
      </c>
      <c r="B102" s="55">
        <v>1138544</v>
      </c>
      <c r="C102" s="9" t="s">
        <v>69</v>
      </c>
      <c r="D102" s="9" t="s">
        <v>68</v>
      </c>
      <c r="E102" s="10">
        <v>0.035000000000000003</v>
      </c>
      <c r="F102" s="9">
        <v>7.2699999999998584</v>
      </c>
      <c r="G102" s="10">
        <v>0.0053000000000098576</v>
      </c>
      <c r="H102" s="10">
        <v>0.00036137904890655762</v>
      </c>
      <c r="I102" s="52">
        <v>203.34136240999999</v>
      </c>
      <c r="J102" s="10">
        <v>0.00031830265273466131</v>
      </c>
    </row>
    <row r="103" spans="1:10" ht="14.25">
      <c r="A103" s="9"/>
      <c r="B103" s="9"/>
      <c r="C103" s="9"/>
      <c r="D103" s="9"/>
      <c r="E103" s="10"/>
      <c r="F103" s="9"/>
      <c r="G103" s="10"/>
      <c r="H103" s="10"/>
      <c r="I103" s="52"/>
      <c r="J103" s="10"/>
    </row>
    <row r="104" spans="1:10" ht="15">
      <c r="A104" s="51" t="s">
        <v>134</v>
      </c>
      <c r="B104" s="9"/>
      <c r="C104" s="9"/>
      <c r="D104" s="9"/>
      <c r="E104" s="10"/>
      <c r="F104" s="9"/>
      <c r="G104" s="10"/>
      <c r="H104" s="10"/>
      <c r="I104" s="52"/>
      <c r="J104" s="10"/>
    </row>
    <row r="105" spans="1:10" ht="14.25">
      <c r="A105" s="9"/>
      <c r="B105" s="9"/>
      <c r="C105" s="9"/>
      <c r="D105" s="9"/>
      <c r="E105" s="10"/>
      <c r="F105" s="9"/>
      <c r="G105" s="10"/>
      <c r="H105" s="10"/>
      <c r="I105" s="52"/>
      <c r="J105" s="10"/>
    </row>
    <row r="106" spans="1:10" ht="14.25">
      <c r="A106" s="22" t="s">
        <v>18</v>
      </c>
      <c r="B106" s="55">
        <v>1098920</v>
      </c>
      <c r="C106" s="9"/>
      <c r="D106" s="9"/>
      <c r="E106" s="10"/>
      <c r="F106" s="9"/>
      <c r="G106" s="10"/>
      <c r="H106" s="10">
        <v>0.00027394898532565206</v>
      </c>
      <c r="I106" s="52">
        <v>1008.0095016429999</v>
      </c>
      <c r="J106" s="10">
        <v>0.0015778988325443218</v>
      </c>
    </row>
    <row r="107" spans="1:10" ht="14.25">
      <c r="A107" s="9"/>
      <c r="B107" s="9"/>
      <c r="C107" s="9"/>
      <c r="D107" s="9"/>
      <c r="E107" s="10"/>
      <c r="F107" s="9"/>
      <c r="G107" s="10"/>
      <c r="H107" s="10"/>
      <c r="I107" s="52"/>
      <c r="J107" s="10"/>
    </row>
    <row r="108" spans="1:10" ht="15.75">
      <c r="A108" s="20" t="s">
        <v>32</v>
      </c>
      <c r="B108" s="9"/>
      <c r="C108" s="9"/>
      <c r="D108" s="9"/>
      <c r="E108" s="10"/>
      <c r="F108" s="9"/>
      <c r="G108" s="10"/>
      <c r="H108" s="10"/>
      <c r="I108" s="53">
        <v>1882.781588415</v>
      </c>
      <c r="J108" s="54">
        <v>0.0029472330027183954</v>
      </c>
    </row>
    <row r="109" spans="1:10" ht="15">
      <c r="A109" s="20"/>
      <c r="B109" s="9"/>
      <c r="C109" s="9"/>
      <c r="D109" s="9"/>
      <c r="E109" s="10"/>
      <c r="F109" s="9"/>
      <c r="G109" s="10"/>
      <c r="H109" s="10"/>
      <c r="I109" s="52"/>
      <c r="J109" s="10"/>
    </row>
    <row r="110" spans="1:10" ht="15.75">
      <c r="A110" s="23" t="s">
        <v>161</v>
      </c>
      <c r="B110" s="9"/>
      <c r="C110" s="9"/>
      <c r="D110" s="9"/>
      <c r="E110" s="10"/>
      <c r="F110" s="9"/>
      <c r="G110" s="10"/>
      <c r="H110" s="10"/>
      <c r="I110" s="53">
        <v>1882.781588415</v>
      </c>
      <c r="J110" s="54">
        <v>0.0029472330027183954</v>
      </c>
    </row>
    <row r="112" spans="1:10" ht="18">
      <c r="A112" s="57" t="s">
        <v>162</v>
      </c>
      <c r="I112" s="58">
        <f>+I110+I94+I69+I56+I46+I32+I18</f>
        <v>26329.430825647996</v>
      </c>
      <c r="J112" s="59">
        <f>+J110+J94+J69+J56+J46+J32+J18</f>
        <v>0.041215066022324297</v>
      </c>
    </row>
  </sheetData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C143"/>
  <sheetViews>
    <sheetView rightToLeft="1" workbookViewId="0" topLeftCell="A127">
      <selection pane="topLeft" activeCell="A8" sqref="A8"/>
    </sheetView>
  </sheetViews>
  <sheetFormatPr defaultRowHeight="14.25"/>
  <cols>
    <col min="1" max="1" width="72.75" bestFit="1" customWidth="1"/>
    <col min="2" max="3" width="13.125" style="29" bestFit="1" customWidth="1"/>
  </cols>
  <sheetData>
    <row r="6" spans="1:3" ht="15">
      <c r="A6" s="16"/>
      <c r="B6" s="32"/>
      <c r="C6" s="32"/>
    </row>
    <row r="7" spans="1:3" ht="15">
      <c r="A7" s="16"/>
      <c r="B7" s="32"/>
      <c r="C7" s="32"/>
    </row>
    <row r="8" spans="1:3" ht="60">
      <c r="A8" s="17"/>
      <c r="B8" s="33" t="s">
        <v>62</v>
      </c>
      <c r="C8" s="33" t="s">
        <v>63</v>
      </c>
    </row>
    <row r="9" spans="1:3" ht="15">
      <c r="A9" s="18"/>
      <c r="B9" s="34"/>
      <c r="C9" s="34"/>
    </row>
    <row r="10" spans="1:3" ht="15">
      <c r="A10" s="23" t="s">
        <v>143</v>
      </c>
      <c r="B10" s="35"/>
      <c r="C10" s="35"/>
    </row>
    <row r="11" spans="1:3" ht="15">
      <c r="A11" s="19" t="s">
        <v>30</v>
      </c>
      <c r="B11" s="36"/>
      <c r="C11" s="36"/>
    </row>
    <row r="12" spans="1:3" ht="15">
      <c r="A12" s="20" t="s">
        <v>64</v>
      </c>
      <c r="B12" s="34"/>
      <c r="C12" s="34"/>
    </row>
    <row r="13" spans="1:3" ht="14.25">
      <c r="A13" s="22" t="s">
        <v>79</v>
      </c>
      <c r="B13" s="29">
        <v>0</v>
      </c>
      <c r="C13" s="29">
        <v>-139.44597822</v>
      </c>
    </row>
    <row r="14" spans="1:3" ht="14.25">
      <c r="A14" s="22" t="s">
        <v>31</v>
      </c>
      <c r="B14" s="29">
        <v>0</v>
      </c>
      <c r="C14" s="29">
        <v>-132.39011869999999</v>
      </c>
    </row>
    <row r="15" spans="1:3" ht="14.25">
      <c r="A15" s="22"/>
      <c r="B15" s="37"/>
      <c r="C15" s="37"/>
    </row>
    <row r="16" spans="1:3" ht="15">
      <c r="A16" s="30" t="s">
        <v>163</v>
      </c>
      <c r="B16" s="43">
        <v>0</v>
      </c>
      <c r="C16" s="43">
        <v>-271.83609691999999</v>
      </c>
    </row>
    <row r="17" spans="1:3" ht="15">
      <c r="A17" s="30"/>
      <c r="B17" s="34"/>
      <c r="C17" s="34"/>
    </row>
    <row r="18" spans="1:3" ht="15">
      <c r="A18" s="18" t="s">
        <v>15</v>
      </c>
      <c r="B18" s="38"/>
      <c r="C18" s="38"/>
    </row>
    <row r="19" spans="1:3" ht="15">
      <c r="A19" s="19" t="s">
        <v>30</v>
      </c>
      <c r="B19" s="34"/>
      <c r="C19" s="34"/>
    </row>
    <row r="20" spans="1:3" ht="15">
      <c r="A20" s="20" t="s">
        <v>64</v>
      </c>
      <c r="B20" s="34"/>
      <c r="C20" s="34"/>
    </row>
    <row r="21" spans="1:3" ht="14.25">
      <c r="A21" s="22" t="s">
        <v>33</v>
      </c>
      <c r="B21" s="29">
        <v>194.60701394</v>
      </c>
      <c r="C21" s="29">
        <v>-151.72076130000002</v>
      </c>
    </row>
    <row r="22" spans="1:3" ht="15">
      <c r="A22" s="20" t="s">
        <v>65</v>
      </c>
      <c r="B22" s="34"/>
      <c r="C22" s="34"/>
    </row>
    <row r="23" spans="1:3" ht="14.25">
      <c r="A23" s="22" t="s">
        <v>34</v>
      </c>
      <c r="B23" s="29">
        <v>222.39250079999999</v>
      </c>
      <c r="C23" s="29">
        <v>-193.96414987</v>
      </c>
    </row>
    <row r="24" spans="1:3" ht="15">
      <c r="A24" s="20"/>
      <c r="B24" s="34"/>
      <c r="C24" s="34"/>
    </row>
    <row r="25" spans="1:3" ht="15">
      <c r="A25" s="30" t="s">
        <v>99</v>
      </c>
      <c r="B25" s="42">
        <v>416.99951474</v>
      </c>
      <c r="C25" s="42">
        <v>-345.68491117000002</v>
      </c>
    </row>
    <row r="26" spans="1:3" ht="15">
      <c r="A26" s="20"/>
      <c r="B26" s="34"/>
      <c r="C26" s="34"/>
    </row>
    <row r="27" spans="1:3" ht="15">
      <c r="A27" s="20"/>
      <c r="B27" s="34"/>
      <c r="C27" s="34"/>
    </row>
    <row r="28" spans="1:3" ht="15">
      <c r="A28" s="18" t="s">
        <v>16</v>
      </c>
      <c r="B28" s="38"/>
      <c r="C28" s="38"/>
    </row>
    <row r="29" spans="1:3" ht="15">
      <c r="A29" s="19" t="s">
        <v>30</v>
      </c>
      <c r="B29" s="34"/>
      <c r="C29" s="34"/>
    </row>
    <row r="30" spans="1:3" ht="15">
      <c r="A30" s="20" t="s">
        <v>65</v>
      </c>
      <c r="B30" s="34"/>
      <c r="C30" s="34"/>
    </row>
    <row r="31" spans="1:3" ht="14.25">
      <c r="A31" s="22" t="s">
        <v>16</v>
      </c>
      <c r="B31" s="29">
        <v>14.524583870000001</v>
      </c>
      <c r="C31" s="29">
        <v>-17.508304580000004</v>
      </c>
    </row>
    <row r="32" spans="1:3" ht="15">
      <c r="A32" s="19"/>
      <c r="B32" s="34"/>
      <c r="C32" s="34"/>
    </row>
    <row r="33" spans="1:3" ht="15">
      <c r="A33" s="30" t="s">
        <v>100</v>
      </c>
      <c r="B33" s="42">
        <v>14.524583870000001</v>
      </c>
      <c r="C33" s="42">
        <v>-17.508304580000004</v>
      </c>
    </row>
    <row r="34" spans="1:3" ht="15">
      <c r="A34" s="19"/>
      <c r="B34" s="34"/>
      <c r="C34" s="34"/>
    </row>
    <row r="35" spans="1:3" ht="15">
      <c r="A35" s="18" t="s">
        <v>144</v>
      </c>
      <c r="B35" s="38"/>
      <c r="C35" s="38"/>
    </row>
    <row r="36" spans="1:3" ht="15">
      <c r="A36" s="19" t="s">
        <v>30</v>
      </c>
      <c r="B36" s="34"/>
      <c r="C36" s="34"/>
    </row>
    <row r="37" spans="1:3" ht="15">
      <c r="A37" s="20" t="s">
        <v>64</v>
      </c>
      <c r="B37" s="34"/>
      <c r="C37" s="34"/>
    </row>
    <row r="38" spans="1:3" ht="14.25">
      <c r="A38" s="22" t="s">
        <v>36</v>
      </c>
      <c r="B38" s="29">
        <v>0</v>
      </c>
      <c r="C38" s="29">
        <v>-0.62641071000000004</v>
      </c>
    </row>
    <row r="39" spans="1:3" ht="15">
      <c r="A39" s="20" t="s">
        <v>65</v>
      </c>
      <c r="B39" s="34"/>
      <c r="C39" s="34"/>
    </row>
    <row r="40" spans="1:3" ht="14.25">
      <c r="A40" s="22" t="s">
        <v>37</v>
      </c>
      <c r="B40" s="29">
        <v>31.68018425</v>
      </c>
      <c r="C40" s="29">
        <v>-3.5910810700000004</v>
      </c>
    </row>
    <row r="41" spans="1:3" ht="15">
      <c r="A41" s="18"/>
      <c r="B41" s="34"/>
      <c r="C41" s="34"/>
    </row>
    <row r="42" spans="1:3" ht="15">
      <c r="A42" s="30" t="s">
        <v>164</v>
      </c>
      <c r="B42" s="42">
        <v>31.68018425</v>
      </c>
      <c r="C42" s="42">
        <v>-4.2174917800000005</v>
      </c>
    </row>
    <row r="43" spans="1:3" ht="15">
      <c r="A43" s="18"/>
      <c r="B43" s="34"/>
      <c r="C43" s="34"/>
    </row>
    <row r="44" spans="1:3" ht="15">
      <c r="A44" s="18" t="s">
        <v>145</v>
      </c>
      <c r="B44" s="38"/>
      <c r="C44" s="38"/>
    </row>
    <row r="45" spans="1:3" ht="15">
      <c r="A45" s="19" t="s">
        <v>30</v>
      </c>
      <c r="B45" s="34"/>
      <c r="C45" s="34"/>
    </row>
    <row r="46" spans="1:3" ht="15">
      <c r="A46" s="20" t="s">
        <v>64</v>
      </c>
      <c r="B46" s="34"/>
      <c r="C46" s="34"/>
    </row>
    <row r="47" spans="1:3" ht="14.25">
      <c r="A47" s="22" t="s">
        <v>39</v>
      </c>
      <c r="B47" s="29">
        <v>2.7425975500000002</v>
      </c>
      <c r="C47" s="29">
        <v>-2.4019313599999994</v>
      </c>
    </row>
    <row r="48" spans="1:3" ht="15">
      <c r="A48" s="20" t="s">
        <v>65</v>
      </c>
      <c r="B48" s="34"/>
      <c r="C48" s="34"/>
    </row>
    <row r="49" spans="1:3" ht="14.25">
      <c r="A49" s="22" t="s">
        <v>80</v>
      </c>
      <c r="B49" s="29">
        <v>34.767190119999995</v>
      </c>
      <c r="C49" s="29">
        <v>-87.114372889999999</v>
      </c>
    </row>
    <row r="50" spans="1:3" ht="14.25">
      <c r="A50" s="22"/>
      <c r="B50" s="34"/>
      <c r="C50" s="34"/>
    </row>
    <row r="51" spans="1:3" ht="15">
      <c r="A51" s="30" t="s">
        <v>165</v>
      </c>
      <c r="B51" s="42">
        <v>37.509787669999994</v>
      </c>
      <c r="C51" s="42">
        <v>-89.516304250000005</v>
      </c>
    </row>
    <row r="52" spans="1:3" ht="14.25">
      <c r="A52" s="22"/>
      <c r="B52" s="34"/>
      <c r="C52" s="34"/>
    </row>
    <row r="53" spans="1:3" ht="15">
      <c r="A53" s="18" t="s">
        <v>152</v>
      </c>
      <c r="B53" s="34"/>
      <c r="C53" s="34"/>
    </row>
    <row r="54" spans="1:3" ht="15">
      <c r="A54" s="19" t="s">
        <v>30</v>
      </c>
      <c r="B54" s="34"/>
      <c r="C54" s="34"/>
    </row>
    <row r="55" spans="1:3" ht="15">
      <c r="A55" s="20" t="s">
        <v>64</v>
      </c>
      <c r="B55" s="34"/>
      <c r="C55" s="34"/>
    </row>
    <row r="56" spans="1:3" ht="14.25">
      <c r="A56" s="22" t="s">
        <v>40</v>
      </c>
      <c r="B56" s="29">
        <v>4.4204236699999999</v>
      </c>
      <c r="C56" s="29">
        <v>-3.8083039400000001</v>
      </c>
    </row>
    <row r="57" spans="1:3" ht="14.25">
      <c r="A57" s="22" t="s">
        <v>41</v>
      </c>
      <c r="B57" s="29">
        <v>4.4187248800000001</v>
      </c>
      <c r="C57" s="29">
        <v>-3.7805034099999997</v>
      </c>
    </row>
    <row r="58" spans="1:3" ht="14.25">
      <c r="A58" s="22" t="s">
        <v>42</v>
      </c>
      <c r="B58" s="29">
        <v>8.4056233599999999</v>
      </c>
      <c r="C58" s="29">
        <v>-7.3369000399999997</v>
      </c>
    </row>
    <row r="59" spans="1:3" ht="14.25">
      <c r="A59" s="22" t="s">
        <v>81</v>
      </c>
      <c r="B59" s="29">
        <v>9.1370980699999986</v>
      </c>
      <c r="C59" s="29">
        <v>-1.4984214200000001</v>
      </c>
    </row>
    <row r="60" spans="1:3" ht="14.25">
      <c r="A60" s="22" t="s">
        <v>82</v>
      </c>
      <c r="B60" s="29">
        <v>20.71717932</v>
      </c>
      <c r="C60" s="29">
        <v>-0.57860493000000002</v>
      </c>
    </row>
    <row r="61" spans="1:3" ht="14.25">
      <c r="A61" s="22"/>
      <c r="B61" s="34"/>
      <c r="C61" s="34"/>
    </row>
    <row r="62" spans="1:3" ht="15">
      <c r="A62" s="30" t="s">
        <v>166</v>
      </c>
      <c r="B62" s="42">
        <v>47.099049299999997</v>
      </c>
      <c r="C62" s="42">
        <v>-17.00273374</v>
      </c>
    </row>
    <row r="63" spans="1:3" ht="14.25">
      <c r="A63" s="22"/>
      <c r="B63" s="34"/>
      <c r="C63" s="34"/>
    </row>
    <row r="64" spans="1:3" ht="15">
      <c r="A64" s="18" t="s">
        <v>17</v>
      </c>
      <c r="B64" s="38"/>
      <c r="C64" s="38"/>
    </row>
    <row r="65" spans="1:3" ht="15">
      <c r="A65" s="19" t="s">
        <v>30</v>
      </c>
      <c r="B65" s="34"/>
      <c r="C65" s="34"/>
    </row>
    <row r="66" spans="1:3" ht="15">
      <c r="A66" s="20" t="s">
        <v>65</v>
      </c>
      <c r="B66" s="34"/>
      <c r="C66" s="34"/>
    </row>
    <row r="67" spans="1:3" ht="14.25">
      <c r="A67" s="22" t="s">
        <v>43</v>
      </c>
      <c r="B67" s="29">
        <v>31.082540470000001</v>
      </c>
      <c r="C67" s="29">
        <v>-8.1784371500000024</v>
      </c>
    </row>
    <row r="68" spans="1:1" ht="14.25">
      <c r="A68" s="22"/>
    </row>
    <row r="69" spans="1:3" ht="15">
      <c r="A69" s="30" t="s">
        <v>101</v>
      </c>
      <c r="B69" s="42">
        <v>31.082540470000001</v>
      </c>
      <c r="C69" s="42">
        <v>-8.1784371500000024</v>
      </c>
    </row>
    <row r="70" spans="1:3" ht="15">
      <c r="A70" s="30"/>
      <c r="B70" s="31"/>
      <c r="C70" s="31"/>
    </row>
    <row r="71" spans="1:3" ht="15">
      <c r="A71" s="18" t="s">
        <v>83</v>
      </c>
      <c r="B71" s="31"/>
      <c r="C71" s="31"/>
    </row>
    <row r="72" spans="1:3" ht="15">
      <c r="A72" s="19" t="s">
        <v>30</v>
      </c>
      <c r="B72" s="31"/>
      <c r="C72" s="31"/>
    </row>
    <row r="73" spans="1:3" ht="15">
      <c r="A73" s="20" t="s">
        <v>65</v>
      </c>
      <c r="B73" s="31"/>
      <c r="C73" s="31"/>
    </row>
    <row r="74" spans="1:3" ht="14.25">
      <c r="A74" s="22" t="s">
        <v>83</v>
      </c>
      <c r="B74" s="29">
        <v>17.338933870000002</v>
      </c>
      <c r="C74" s="29">
        <v>-17.816205330000003</v>
      </c>
    </row>
    <row r="75" spans="1:3" ht="14.25">
      <c r="A75" s="22"/>
      <c r="B75" s="34"/>
      <c r="C75" s="34"/>
    </row>
    <row r="76" spans="1:3" ht="15">
      <c r="A76" s="30" t="s">
        <v>102</v>
      </c>
      <c r="B76" s="42">
        <v>17.338933870000002</v>
      </c>
      <c r="C76" s="42">
        <v>-17.816205330000003</v>
      </c>
    </row>
    <row r="77" spans="1:3" ht="14.25">
      <c r="A77" s="22"/>
      <c r="B77" s="34"/>
      <c r="C77" s="34"/>
    </row>
    <row r="78" spans="1:3" ht="14.25">
      <c r="A78" s="22"/>
      <c r="B78" s="34"/>
      <c r="C78" s="34"/>
    </row>
    <row r="79" spans="1:3" ht="15">
      <c r="A79" s="18" t="s">
        <v>147</v>
      </c>
      <c r="B79" s="38"/>
      <c r="C79" s="38"/>
    </row>
    <row r="80" spans="1:3" ht="15">
      <c r="A80" s="19" t="s">
        <v>30</v>
      </c>
      <c r="B80" s="34"/>
      <c r="C80" s="34"/>
    </row>
    <row r="81" spans="1:3" ht="15">
      <c r="A81" s="20" t="s">
        <v>64</v>
      </c>
      <c r="B81" s="34"/>
      <c r="C81" s="34"/>
    </row>
    <row r="82" spans="1:3" ht="14.25">
      <c r="A82" s="22" t="s">
        <v>84</v>
      </c>
      <c r="B82" s="29">
        <v>15.366093380000002</v>
      </c>
      <c r="C82" s="29">
        <v>-21.766772609999997</v>
      </c>
    </row>
    <row r="83" spans="1:3" ht="14.25">
      <c r="A83" s="22" t="s">
        <v>85</v>
      </c>
      <c r="B83" s="29">
        <v>60.820767319999995</v>
      </c>
      <c r="C83" s="29">
        <v>-25.924319039999997</v>
      </c>
    </row>
    <row r="84" spans="1:3" ht="14.25">
      <c r="A84" s="22" t="s">
        <v>86</v>
      </c>
      <c r="B84" s="29">
        <v>13.404920200000003</v>
      </c>
      <c r="C84" s="29">
        <v>-5.7264311400000008</v>
      </c>
    </row>
    <row r="85" spans="1:3" ht="14.25">
      <c r="A85" s="22" t="s">
        <v>87</v>
      </c>
      <c r="B85" s="29">
        <v>16.925327260000003</v>
      </c>
      <c r="C85" s="29">
        <v>-25.50185832</v>
      </c>
    </row>
    <row r="86" spans="1:3" ht="14.25">
      <c r="A86" s="22" t="s">
        <v>88</v>
      </c>
      <c r="B86" s="29">
        <v>13.364830429999998</v>
      </c>
      <c r="C86" s="29">
        <v>-42.921604530000003</v>
      </c>
    </row>
    <row r="87" spans="1:3" ht="14.25">
      <c r="A87" s="22" t="s">
        <v>89</v>
      </c>
      <c r="B87" s="29">
        <v>12.012201830000002</v>
      </c>
      <c r="C87" s="29">
        <v>-17.220316539999995</v>
      </c>
    </row>
    <row r="88" spans="1:1" ht="15">
      <c r="A88" s="20" t="s">
        <v>65</v>
      </c>
    </row>
    <row r="89" spans="1:3" ht="14.25">
      <c r="A89" s="22" t="s">
        <v>90</v>
      </c>
      <c r="B89" s="29">
        <v>47.297752119999998</v>
      </c>
      <c r="C89" s="29">
        <v>-103.94247749999998</v>
      </c>
    </row>
    <row r="90" spans="1:3" ht="14.25">
      <c r="A90" s="22"/>
      <c r="B90" s="37"/>
      <c r="C90" s="37"/>
    </row>
    <row r="91" spans="1:3" ht="15">
      <c r="A91" s="30" t="s">
        <v>167</v>
      </c>
      <c r="B91" s="42">
        <v>179.19189254000003</v>
      </c>
      <c r="C91" s="42">
        <v>-243.00377967999998</v>
      </c>
    </row>
    <row r="92" spans="1:3" ht="14.25">
      <c r="A92" s="22"/>
      <c r="B92" s="34"/>
      <c r="C92" s="34"/>
    </row>
    <row r="93" spans="1:3" ht="15">
      <c r="A93" s="18" t="s">
        <v>157</v>
      </c>
      <c r="B93" s="38"/>
      <c r="C93" s="38"/>
    </row>
    <row r="94" spans="1:3" ht="15">
      <c r="A94" s="19" t="s">
        <v>30</v>
      </c>
      <c r="B94" s="34"/>
      <c r="C94" s="34"/>
    </row>
    <row r="95" spans="1:3" ht="15">
      <c r="A95" s="20" t="s">
        <v>65</v>
      </c>
      <c r="B95" s="34"/>
      <c r="C95" s="34"/>
    </row>
    <row r="96" spans="1:3" ht="14.25">
      <c r="A96" s="22" t="s">
        <v>44</v>
      </c>
      <c r="B96" s="29">
        <v>6.1624246500000002</v>
      </c>
      <c r="C96" s="29">
        <v>-35.129145390000005</v>
      </c>
    </row>
    <row r="97" spans="1:3" ht="14.25">
      <c r="A97" s="22" t="s">
        <v>91</v>
      </c>
      <c r="B97" s="29">
        <v>0.47983262999999998</v>
      </c>
      <c r="C97" s="29">
        <v>0</v>
      </c>
    </row>
    <row r="98" spans="1:3" ht="14.25">
      <c r="A98" s="22" t="s">
        <v>158</v>
      </c>
      <c r="B98" s="29">
        <v>0</v>
      </c>
      <c r="C98" s="29">
        <v>-5.4102361800000001</v>
      </c>
    </row>
    <row r="99" spans="1:3" ht="14.25">
      <c r="A99" s="22" t="s">
        <v>168</v>
      </c>
      <c r="B99" s="29">
        <v>0</v>
      </c>
      <c r="C99" s="29">
        <v>-21.852989139999998</v>
      </c>
    </row>
    <row r="100" spans="1:3" ht="14.25">
      <c r="A100" s="22" t="s">
        <v>159</v>
      </c>
      <c r="B100" s="29">
        <v>250.84267247000003</v>
      </c>
      <c r="C100" s="29">
        <v>0</v>
      </c>
    </row>
    <row r="101" spans="1:3" ht="14.25">
      <c r="A101" s="22" t="s">
        <v>169</v>
      </c>
      <c r="B101" s="29">
        <v>0</v>
      </c>
      <c r="C101" s="29">
        <v>-2.8594898200000003</v>
      </c>
    </row>
    <row r="102" spans="1:3" ht="14.25">
      <c r="A102" s="22" t="s">
        <v>92</v>
      </c>
      <c r="B102" s="29">
        <v>13.869093550000001</v>
      </c>
      <c r="C102" s="29">
        <v>0</v>
      </c>
    </row>
    <row r="103" spans="1:3" ht="14.25">
      <c r="A103" s="22" t="s">
        <v>49</v>
      </c>
      <c r="B103" s="29">
        <v>0</v>
      </c>
      <c r="C103" s="29">
        <v>-4.8421693499999998</v>
      </c>
    </row>
    <row r="104" spans="1:3" ht="14.25">
      <c r="A104" s="22" t="s">
        <v>50</v>
      </c>
      <c r="B104" s="29">
        <v>0</v>
      </c>
      <c r="C104" s="29">
        <v>-7.1504656400000002</v>
      </c>
    </row>
    <row r="105" spans="1:3" ht="14.25">
      <c r="A105" s="22" t="s">
        <v>57</v>
      </c>
      <c r="B105" s="29">
        <v>0</v>
      </c>
      <c r="C105" s="29">
        <v>-265.77649887999996</v>
      </c>
    </row>
    <row r="106" spans="1:3" ht="14.25">
      <c r="A106" s="22" t="s">
        <v>51</v>
      </c>
      <c r="B106" s="29">
        <v>0</v>
      </c>
      <c r="C106" s="29">
        <v>-56.507500800000003</v>
      </c>
    </row>
    <row r="107" spans="1:3" ht="14.25">
      <c r="A107" s="22" t="s">
        <v>93</v>
      </c>
      <c r="B107" s="29">
        <v>0</v>
      </c>
      <c r="C107" s="29">
        <v>-28.636373259999999</v>
      </c>
    </row>
    <row r="108" spans="1:3" ht="14.25" customHeight="1">
      <c r="A108" s="22" t="s">
        <v>52</v>
      </c>
      <c r="B108" s="29">
        <v>161.93744357</v>
      </c>
      <c r="C108" s="29">
        <v>-3.0013581500000002</v>
      </c>
    </row>
    <row r="109" spans="1:3" ht="14.25" customHeight="1">
      <c r="A109" s="22" t="s">
        <v>53</v>
      </c>
      <c r="B109" s="29">
        <v>3.7818779199999999</v>
      </c>
      <c r="C109" s="29">
        <v>0</v>
      </c>
    </row>
    <row r="110" spans="1:3" ht="14.25" customHeight="1">
      <c r="A110" s="22" t="s">
        <v>54</v>
      </c>
      <c r="B110" s="29">
        <v>687.23272322999992</v>
      </c>
      <c r="C110" s="29">
        <v>0</v>
      </c>
    </row>
    <row r="111" spans="1:3" ht="14.25">
      <c r="A111" s="22" t="s">
        <v>55</v>
      </c>
      <c r="B111" s="29">
        <v>49.427594769999999</v>
      </c>
      <c r="C111" s="29">
        <v>-1802.9110336699998</v>
      </c>
    </row>
    <row r="112" spans="1:1" ht="14.25">
      <c r="A112" s="22"/>
    </row>
    <row r="113" spans="1:3" ht="15">
      <c r="A113" s="30" t="s">
        <v>170</v>
      </c>
      <c r="B113" s="42">
        <v>1173.7336627899999</v>
      </c>
      <c r="C113" s="42">
        <v>-2234.0772602799998</v>
      </c>
    </row>
    <row r="114" spans="1:1" ht="14.25">
      <c r="A114" s="22"/>
    </row>
    <row r="115" spans="1:3" ht="15">
      <c r="A115" s="18" t="s">
        <v>18</v>
      </c>
      <c r="B115" s="38"/>
      <c r="C115" s="38"/>
    </row>
    <row r="116" spans="1:3" ht="15">
      <c r="A116" s="19" t="s">
        <v>30</v>
      </c>
      <c r="B116" s="37"/>
      <c r="C116" s="37"/>
    </row>
    <row r="117" spans="1:3" ht="15">
      <c r="A117" s="20" t="s">
        <v>64</v>
      </c>
      <c r="B117" s="37"/>
      <c r="C117" s="37"/>
    </row>
    <row r="118" spans="1:3" ht="14.25">
      <c r="A118" s="22" t="s">
        <v>60</v>
      </c>
      <c r="B118" s="29">
        <v>4.1531672999999989</v>
      </c>
      <c r="C118" s="29">
        <v>-4.648720619999998</v>
      </c>
    </row>
    <row r="119" spans="1:3" ht="14.25">
      <c r="A119" s="22" t="s">
        <v>94</v>
      </c>
      <c r="B119" s="29">
        <v>13.927407919999997</v>
      </c>
      <c r="C119" s="29">
        <v>-20.858499139999996</v>
      </c>
    </row>
    <row r="120" spans="1:3" ht="14.25">
      <c r="A120" s="22" t="s">
        <v>61</v>
      </c>
      <c r="B120" s="29">
        <v>0</v>
      </c>
      <c r="C120" s="29">
        <v>-31.78153648</v>
      </c>
    </row>
    <row r="121" spans="1:3" ht="15">
      <c r="A121" s="20" t="s">
        <v>65</v>
      </c>
      <c r="B121" s="37"/>
      <c r="C121" s="37"/>
    </row>
    <row r="122" spans="1:3" ht="14.25">
      <c r="A122" s="22" t="s">
        <v>18</v>
      </c>
      <c r="B122" s="29">
        <v>269.42029149000001</v>
      </c>
      <c r="C122" s="29">
        <v>-141.38213543999999</v>
      </c>
    </row>
    <row r="123" spans="1:3" ht="14.25">
      <c r="A123" s="22"/>
      <c r="B123" s="37"/>
      <c r="C123" s="37"/>
    </row>
    <row r="124" spans="1:3" ht="15">
      <c r="A124" s="30" t="s">
        <v>103</v>
      </c>
      <c r="B124" s="42">
        <v>287.50086671000003</v>
      </c>
      <c r="C124" s="42">
        <v>-198.67089167999998</v>
      </c>
    </row>
    <row r="125" spans="1:3" ht="15">
      <c r="A125" s="30"/>
      <c r="B125" s="31"/>
      <c r="C125" s="31"/>
    </row>
    <row r="126" spans="1:3" ht="15">
      <c r="A126" s="18" t="s">
        <v>95</v>
      </c>
      <c r="B126" s="31"/>
      <c r="C126" s="31"/>
    </row>
    <row r="127" spans="1:3" ht="15">
      <c r="A127" s="19" t="s">
        <v>30</v>
      </c>
      <c r="B127" s="31"/>
      <c r="C127" s="31"/>
    </row>
    <row r="128" spans="1:3" ht="15">
      <c r="A128" s="20" t="s">
        <v>65</v>
      </c>
      <c r="B128" s="31"/>
      <c r="C128" s="31"/>
    </row>
    <row r="129" spans="1:3" ht="14.25">
      <c r="A129" s="22" t="s">
        <v>96</v>
      </c>
      <c r="B129" s="29">
        <v>28.676570160000008</v>
      </c>
      <c r="C129" s="29">
        <v>-12.672716150000003</v>
      </c>
    </row>
    <row r="130" spans="1:3" ht="15">
      <c r="A130" s="30"/>
      <c r="B130" s="31"/>
      <c r="C130" s="31"/>
    </row>
    <row r="131" spans="1:3" ht="15">
      <c r="A131" s="30" t="s">
        <v>104</v>
      </c>
      <c r="B131" s="42">
        <v>28.676570160000008</v>
      </c>
      <c r="C131" s="42">
        <v>-12.672716150000003</v>
      </c>
    </row>
    <row r="132" spans="1:3" ht="15">
      <c r="A132" s="30"/>
      <c r="B132" s="31"/>
      <c r="C132" s="31"/>
    </row>
    <row r="133" spans="1:3" ht="15">
      <c r="A133" s="18" t="s">
        <v>148</v>
      </c>
      <c r="B133" s="38"/>
      <c r="C133" s="38"/>
    </row>
    <row r="134" spans="1:1" ht="15">
      <c r="A134" s="19" t="s">
        <v>30</v>
      </c>
    </row>
    <row r="135" spans="1:1" ht="15">
      <c r="A135" s="20" t="s">
        <v>64</v>
      </c>
    </row>
    <row r="136" spans="1:3" ht="14.25">
      <c r="A136" s="22" t="s">
        <v>97</v>
      </c>
      <c r="B136" s="29">
        <v>192.56856546</v>
      </c>
      <c r="C136" s="29">
        <v>-65.893850449999988</v>
      </c>
    </row>
    <row r="137" spans="1:3" ht="14.25">
      <c r="A137" s="22" t="s">
        <v>58</v>
      </c>
      <c r="B137" s="29">
        <v>212.41442017000003</v>
      </c>
      <c r="C137" s="29">
        <v>-55.360511399999993</v>
      </c>
    </row>
    <row r="138" spans="1:1" ht="15">
      <c r="A138" s="20" t="s">
        <v>65</v>
      </c>
    </row>
    <row r="139" spans="1:3" ht="14.25">
      <c r="A139" s="22" t="s">
        <v>59</v>
      </c>
      <c r="B139" s="29">
        <v>7.5631948000000007</v>
      </c>
      <c r="C139" s="29">
        <v>-50.577923499999997</v>
      </c>
    </row>
    <row r="140" spans="1:3" ht="15">
      <c r="A140" s="30"/>
      <c r="B140" s="31"/>
      <c r="C140" s="31"/>
    </row>
    <row r="141" spans="1:3" ht="15">
      <c r="A141" s="30" t="s">
        <v>171</v>
      </c>
      <c r="B141" s="42">
        <v>412.54618043000005</v>
      </c>
      <c r="C141" s="42">
        <v>-171.83228534999998</v>
      </c>
    </row>
    <row r="142" spans="1:1" ht="14.25">
      <c r="A142" s="40"/>
    </row>
    <row r="143" spans="1:3" ht="15">
      <c r="A143" s="41" t="s">
        <v>98</v>
      </c>
      <c r="B143" s="39">
        <v>2677.8837668000006</v>
      </c>
      <c r="C143" s="39">
        <v>-3632.0174180600002</v>
      </c>
    </row>
  </sheetData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7:I53"/>
  <sheetViews>
    <sheetView rightToLeft="1" workbookViewId="0" topLeftCell="A22">
      <selection pane="topLeft" activeCell="A38" sqref="A38"/>
    </sheetView>
  </sheetViews>
  <sheetFormatPr defaultRowHeight="14.25"/>
  <cols>
    <col min="1" max="1" width="44.25" bestFit="1" customWidth="1"/>
    <col min="2" max="6" width="10.625" customWidth="1"/>
    <col min="7" max="7" width="12" bestFit="1" customWidth="1"/>
  </cols>
  <sheetData>
    <row r="7" spans="1:7" ht="60">
      <c r="A7" s="1"/>
      <c r="B7" s="1" t="s">
        <v>66</v>
      </c>
      <c r="C7" s="1" t="s">
        <v>21</v>
      </c>
      <c r="D7" s="2" t="s">
        <v>22</v>
      </c>
      <c r="E7" s="2" t="s">
        <v>23</v>
      </c>
      <c r="F7" s="2" t="s">
        <v>26</v>
      </c>
      <c r="G7" s="2" t="s">
        <v>67</v>
      </c>
    </row>
    <row r="8" spans="1:7" ht="15">
      <c r="A8" s="1"/>
      <c r="B8" s="1"/>
      <c r="C8" s="1"/>
      <c r="D8" s="1"/>
      <c r="E8" s="1" t="s">
        <v>7</v>
      </c>
      <c r="F8" s="1" t="s">
        <v>7</v>
      </c>
      <c r="G8" s="1" t="s">
        <v>6</v>
      </c>
    </row>
    <row r="9" spans="1:9" ht="15">
      <c r="A9" s="18" t="s">
        <v>15</v>
      </c>
      <c r="B9" s="9"/>
      <c r="C9" s="9"/>
      <c r="D9" s="9"/>
      <c r="E9" s="9"/>
      <c r="F9" s="9"/>
      <c r="G9" s="9"/>
      <c r="H9" s="9"/>
      <c r="I9" s="9"/>
    </row>
    <row r="10" spans="1:9" ht="15">
      <c r="A10" s="19" t="s">
        <v>105</v>
      </c>
      <c r="B10" s="9"/>
      <c r="C10" s="9"/>
      <c r="D10" s="9"/>
      <c r="E10" s="9"/>
      <c r="F10" s="9"/>
      <c r="G10" s="9"/>
      <c r="H10" s="9"/>
      <c r="I10" s="9"/>
    </row>
    <row r="11" spans="1:9" ht="15">
      <c r="A11" s="21" t="s">
        <v>106</v>
      </c>
      <c r="B11" s="9"/>
      <c r="C11" s="9"/>
      <c r="D11" s="9"/>
      <c r="E11" s="24"/>
      <c r="F11" s="9"/>
      <c r="G11" s="9"/>
      <c r="H11" s="9"/>
      <c r="I11" s="9"/>
    </row>
    <row r="12" spans="1:9" ht="14.25">
      <c r="A12" s="22" t="s">
        <v>107</v>
      </c>
      <c r="B12" s="9" t="s">
        <v>108</v>
      </c>
      <c r="C12" s="9" t="s">
        <v>35</v>
      </c>
      <c r="D12" s="9" t="s">
        <v>68</v>
      </c>
      <c r="E12" s="10">
        <v>0.0425</v>
      </c>
      <c r="F12" s="9"/>
      <c r="G12" s="37">
        <v>21.00884048</v>
      </c>
      <c r="H12" s="9"/>
      <c r="I12" s="9"/>
    </row>
    <row r="13" spans="1:9" ht="14.25">
      <c r="A13" s="22" t="s">
        <v>109</v>
      </c>
      <c r="B13" s="9" t="s">
        <v>108</v>
      </c>
      <c r="C13" s="9" t="s">
        <v>35</v>
      </c>
      <c r="D13" s="9" t="s">
        <v>68</v>
      </c>
      <c r="E13" s="10">
        <v>0.0425</v>
      </c>
      <c r="F13" s="9"/>
      <c r="G13" s="37">
        <v>10.50442024</v>
      </c>
      <c r="H13" s="9"/>
      <c r="I13" s="9"/>
    </row>
    <row r="14" spans="1:9" ht="14.25">
      <c r="A14" s="22" t="s">
        <v>110</v>
      </c>
      <c r="B14" s="9" t="s">
        <v>108</v>
      </c>
      <c r="C14" s="9" t="s">
        <v>35</v>
      </c>
      <c r="D14" s="9" t="s">
        <v>68</v>
      </c>
      <c r="E14" s="10">
        <v>0.0425</v>
      </c>
      <c r="F14" s="9"/>
      <c r="G14" s="37">
        <v>6.7131907400000008</v>
      </c>
      <c r="H14" s="9"/>
      <c r="I14" s="9"/>
    </row>
    <row r="15" spans="1:9" ht="14.25">
      <c r="A15" s="22" t="s">
        <v>110</v>
      </c>
      <c r="B15" s="9" t="s">
        <v>111</v>
      </c>
      <c r="C15" s="9" t="s">
        <v>35</v>
      </c>
      <c r="D15" s="9" t="s">
        <v>68</v>
      </c>
      <c r="E15" s="10">
        <v>0.0425</v>
      </c>
      <c r="F15" s="9"/>
      <c r="G15" s="37">
        <v>5.0439124599999996</v>
      </c>
      <c r="H15" s="9"/>
      <c r="I15" s="9"/>
    </row>
    <row r="16" spans="1:9" ht="14.25">
      <c r="A16" s="22" t="s">
        <v>110</v>
      </c>
      <c r="B16" s="9" t="s">
        <v>139</v>
      </c>
      <c r="C16" s="9" t="s">
        <v>35</v>
      </c>
      <c r="D16" s="9" t="s">
        <v>68</v>
      </c>
      <c r="E16" s="10">
        <v>0.0425</v>
      </c>
      <c r="F16" s="9"/>
      <c r="G16" s="37">
        <v>0.58891234999999997</v>
      </c>
      <c r="H16" s="9"/>
      <c r="I16" s="9"/>
    </row>
    <row r="17" spans="1:9" ht="14.25">
      <c r="A17" s="22" t="s">
        <v>110</v>
      </c>
      <c r="B17" s="9" t="s">
        <v>140</v>
      </c>
      <c r="C17" s="9" t="s">
        <v>35</v>
      </c>
      <c r="D17" s="9" t="s">
        <v>68</v>
      </c>
      <c r="E17" s="10">
        <v>0.0425</v>
      </c>
      <c r="F17" s="9"/>
      <c r="G17" s="37">
        <v>0.5308234300000001</v>
      </c>
      <c r="H17" s="9"/>
      <c r="I17" s="9"/>
    </row>
    <row r="18" spans="1:9" ht="14.25">
      <c r="A18" s="22" t="s">
        <v>110</v>
      </c>
      <c r="B18" s="9" t="s">
        <v>112</v>
      </c>
      <c r="C18" s="9" t="s">
        <v>35</v>
      </c>
      <c r="D18" s="9" t="s">
        <v>68</v>
      </c>
      <c r="E18" s="10">
        <v>0.0425</v>
      </c>
      <c r="F18" s="9"/>
      <c r="G18" s="37">
        <v>1.6012822</v>
      </c>
      <c r="H18" s="9"/>
      <c r="I18" s="9"/>
    </row>
    <row r="19" spans="1:9" ht="14.25">
      <c r="A19" s="22" t="s">
        <v>110</v>
      </c>
      <c r="B19" s="9" t="s">
        <v>113</v>
      </c>
      <c r="C19" s="9" t="s">
        <v>35</v>
      </c>
      <c r="D19" s="9" t="s">
        <v>68</v>
      </c>
      <c r="E19" s="10">
        <v>0.0425</v>
      </c>
      <c r="F19" s="9"/>
      <c r="G19" s="37">
        <v>1.7529422100000001</v>
      </c>
      <c r="H19" s="9"/>
      <c r="I19" s="9"/>
    </row>
    <row r="20" spans="1:9" ht="14.25">
      <c r="A20" s="22" t="s">
        <v>110</v>
      </c>
      <c r="B20" s="9" t="s">
        <v>114</v>
      </c>
      <c r="C20" s="9" t="s">
        <v>35</v>
      </c>
      <c r="D20" s="9" t="s">
        <v>68</v>
      </c>
      <c r="E20" s="10">
        <v>0.0425</v>
      </c>
      <c r="F20" s="9"/>
      <c r="G20" s="37">
        <v>3.7159935700000002</v>
      </c>
      <c r="H20" s="9"/>
      <c r="I20" s="9"/>
    </row>
    <row r="21" spans="1:9" ht="14.25">
      <c r="A21" s="22" t="s">
        <v>110</v>
      </c>
      <c r="B21" s="9" t="s">
        <v>141</v>
      </c>
      <c r="C21" s="9" t="s">
        <v>35</v>
      </c>
      <c r="D21" s="9" t="s">
        <v>68</v>
      </c>
      <c r="E21" s="10">
        <v>0.0425</v>
      </c>
      <c r="F21" s="9"/>
      <c r="G21" s="37">
        <v>0.58841834999999998</v>
      </c>
      <c r="H21" s="9"/>
      <c r="I21" s="9"/>
    </row>
    <row r="22" spans="1:9" ht="14.25">
      <c r="A22" s="22" t="s">
        <v>115</v>
      </c>
      <c r="B22" s="9" t="s">
        <v>111</v>
      </c>
      <c r="C22" s="9" t="s">
        <v>35</v>
      </c>
      <c r="D22" s="9" t="s">
        <v>68</v>
      </c>
      <c r="E22" s="10">
        <v>0.0425</v>
      </c>
      <c r="F22" s="9"/>
      <c r="G22" s="37">
        <v>1.36286829</v>
      </c>
      <c r="H22" s="9"/>
      <c r="I22" s="9"/>
    </row>
    <row r="23" spans="1:9" ht="14.25">
      <c r="A23" s="22" t="s">
        <v>115</v>
      </c>
      <c r="B23" s="9" t="s">
        <v>116</v>
      </c>
      <c r="C23" s="9" t="s">
        <v>35</v>
      </c>
      <c r="D23" s="9" t="s">
        <v>68</v>
      </c>
      <c r="E23" s="10">
        <v>0.0425</v>
      </c>
      <c r="F23" s="9"/>
      <c r="G23" s="37">
        <v>3.1267869600000004</v>
      </c>
      <c r="H23" s="9"/>
      <c r="I23" s="9"/>
    </row>
    <row r="24" spans="1:9" ht="14.25">
      <c r="A24" s="22" t="s">
        <v>115</v>
      </c>
      <c r="B24" s="9" t="s">
        <v>117</v>
      </c>
      <c r="C24" s="9" t="s">
        <v>35</v>
      </c>
      <c r="D24" s="9" t="s">
        <v>68</v>
      </c>
      <c r="E24" s="10">
        <v>0.0425</v>
      </c>
      <c r="F24" s="9"/>
      <c r="G24" s="37">
        <v>3.97225348</v>
      </c>
      <c r="H24" s="9"/>
      <c r="I24" s="9"/>
    </row>
    <row r="25" spans="1:9" ht="14.25">
      <c r="A25" s="22" t="s">
        <v>115</v>
      </c>
      <c r="B25" s="9" t="s">
        <v>118</v>
      </c>
      <c r="C25" s="9" t="s">
        <v>35</v>
      </c>
      <c r="D25" s="9" t="s">
        <v>68</v>
      </c>
      <c r="E25" s="10">
        <v>0.0425</v>
      </c>
      <c r="F25" s="9"/>
      <c r="G25" s="37">
        <v>4.1226500300000009</v>
      </c>
      <c r="H25" s="9"/>
      <c r="I25" s="9"/>
    </row>
    <row r="26" spans="1:9" ht="14.25">
      <c r="A26" s="22" t="s">
        <v>115</v>
      </c>
      <c r="B26" s="9" t="s">
        <v>119</v>
      </c>
      <c r="C26" s="9" t="s">
        <v>35</v>
      </c>
      <c r="D26" s="9" t="s">
        <v>68</v>
      </c>
      <c r="E26" s="10">
        <v>0.0425</v>
      </c>
      <c r="F26" s="9"/>
      <c r="G26" s="37">
        <v>1.55234077</v>
      </c>
      <c r="H26" s="9"/>
      <c r="I26" s="9"/>
    </row>
    <row r="27" spans="2:9" ht="14.25">
      <c r="B27" s="9"/>
      <c r="C27" s="9"/>
      <c r="D27" s="9"/>
      <c r="E27" s="10"/>
      <c r="F27" s="9"/>
      <c r="G27" s="13"/>
      <c r="H27" s="9"/>
      <c r="I27" s="9"/>
    </row>
    <row r="28" spans="1:9" ht="15">
      <c r="A28" s="21" t="s">
        <v>172</v>
      </c>
      <c r="B28" s="9"/>
      <c r="C28" s="9"/>
      <c r="D28" s="9"/>
      <c r="E28" s="10"/>
      <c r="F28" s="9"/>
      <c r="G28" s="44">
        <f>SUM(G12:G27)</f>
        <v>66.185635559999994</v>
      </c>
      <c r="H28" s="9"/>
      <c r="I28" s="9"/>
    </row>
    <row r="29" spans="1:9" ht="14.25">
      <c r="A29" s="22"/>
      <c r="B29" s="9"/>
      <c r="C29" s="9"/>
      <c r="D29" s="9"/>
      <c r="E29" s="10"/>
      <c r="F29" s="9"/>
      <c r="G29" s="13"/>
      <c r="H29" s="9"/>
      <c r="I29" s="9"/>
    </row>
    <row r="30" spans="1:9" ht="15.75">
      <c r="A30" s="11" t="s">
        <v>120</v>
      </c>
      <c r="B30" s="9"/>
      <c r="C30" s="9"/>
      <c r="D30" s="9"/>
      <c r="E30" s="10"/>
      <c r="F30" s="9"/>
      <c r="G30" s="44">
        <v>66.185635559999994</v>
      </c>
      <c r="H30" s="9"/>
      <c r="I30" s="9"/>
    </row>
    <row r="31" spans="1:9" ht="14.25">
      <c r="A31" s="22"/>
      <c r="B31" s="9"/>
      <c r="C31" s="9"/>
      <c r="D31" s="9"/>
      <c r="E31" s="9"/>
      <c r="F31" s="9"/>
      <c r="G31" s="9"/>
      <c r="H31" s="9"/>
      <c r="I31" s="9"/>
    </row>
    <row r="32" spans="1:9" ht="15.75">
      <c r="A32" s="18" t="s">
        <v>173</v>
      </c>
      <c r="B32" s="9"/>
      <c r="C32" s="9"/>
      <c r="D32" s="9"/>
      <c r="E32" s="9"/>
      <c r="F32" s="9"/>
      <c r="G32" s="11"/>
      <c r="H32" s="9"/>
      <c r="I32" s="9"/>
    </row>
    <row r="33" spans="1:9" ht="15">
      <c r="A33" s="19" t="s">
        <v>105</v>
      </c>
      <c r="B33" s="9"/>
      <c r="C33" s="9"/>
      <c r="D33" s="9"/>
      <c r="E33" s="9"/>
      <c r="F33" s="9"/>
      <c r="G33" s="9"/>
      <c r="H33" s="9"/>
      <c r="I33" s="9"/>
    </row>
    <row r="34" spans="1:9" ht="15.75">
      <c r="A34" s="21" t="s">
        <v>106</v>
      </c>
      <c r="B34" s="9"/>
      <c r="C34" s="9"/>
      <c r="D34" s="9"/>
      <c r="E34" s="9"/>
      <c r="F34" s="10"/>
      <c r="G34" s="11"/>
      <c r="H34" s="9"/>
      <c r="I34" s="9"/>
    </row>
    <row r="35" spans="1:9" ht="14.25">
      <c r="A35" s="22" t="s">
        <v>121</v>
      </c>
      <c r="B35" s="9" t="s">
        <v>111</v>
      </c>
      <c r="C35" s="9" t="s">
        <v>76</v>
      </c>
      <c r="D35" s="9" t="s">
        <v>68</v>
      </c>
      <c r="E35" s="10">
        <v>0.04</v>
      </c>
      <c r="F35" s="10"/>
      <c r="G35" s="37">
        <v>1.2453054000000001</v>
      </c>
      <c r="H35" s="9"/>
      <c r="I35" s="9"/>
    </row>
    <row r="36" spans="1:9" ht="14.25">
      <c r="A36" s="22" t="s">
        <v>121</v>
      </c>
      <c r="B36" s="9" t="s">
        <v>142</v>
      </c>
      <c r="C36" s="9" t="s">
        <v>76</v>
      </c>
      <c r="D36" s="9" t="s">
        <v>68</v>
      </c>
      <c r="E36" s="10">
        <v>0.04</v>
      </c>
      <c r="F36" s="10"/>
      <c r="G36" s="37">
        <v>0.85269081000000002</v>
      </c>
      <c r="H36" s="9"/>
      <c r="I36" s="9"/>
    </row>
    <row r="37" spans="1:9" ht="14.25">
      <c r="A37" s="22" t="s">
        <v>121</v>
      </c>
      <c r="B37" s="9" t="s">
        <v>122</v>
      </c>
      <c r="C37" s="9" t="s">
        <v>76</v>
      </c>
      <c r="D37" s="9" t="s">
        <v>68</v>
      </c>
      <c r="E37" s="10">
        <v>0.04</v>
      </c>
      <c r="F37" s="10"/>
      <c r="G37" s="37">
        <v>4.0038464999999999</v>
      </c>
      <c r="H37" s="9"/>
      <c r="I37" s="9"/>
    </row>
    <row r="38" spans="1:9" ht="14.25">
      <c r="A38" s="22" t="s">
        <v>121</v>
      </c>
      <c r="B38" s="9" t="s">
        <v>123</v>
      </c>
      <c r="C38" s="9" t="s">
        <v>76</v>
      </c>
      <c r="D38" s="9" t="s">
        <v>68</v>
      </c>
      <c r="E38" s="10">
        <v>0.04</v>
      </c>
      <c r="F38" s="10"/>
      <c r="G38" s="37">
        <v>1.2036247899999999</v>
      </c>
      <c r="H38" s="9"/>
      <c r="I38" s="9"/>
    </row>
    <row r="39" spans="1:9" ht="14.25">
      <c r="A39" s="22" t="s">
        <v>121</v>
      </c>
      <c r="B39" s="9" t="s">
        <v>124</v>
      </c>
      <c r="C39" s="9" t="s">
        <v>76</v>
      </c>
      <c r="D39" s="9" t="s">
        <v>68</v>
      </c>
      <c r="E39" s="10">
        <v>0.04</v>
      </c>
      <c r="F39" s="10"/>
      <c r="G39" s="37">
        <v>2.1007153299999999</v>
      </c>
      <c r="H39" s="9"/>
      <c r="I39" s="9"/>
    </row>
    <row r="40" spans="1:9" ht="14.25">
      <c r="A40" s="22" t="s">
        <v>121</v>
      </c>
      <c r="B40" s="9" t="s">
        <v>117</v>
      </c>
      <c r="C40" s="9" t="s">
        <v>76</v>
      </c>
      <c r="D40" s="9" t="s">
        <v>68</v>
      </c>
      <c r="E40" s="10">
        <v>0.04</v>
      </c>
      <c r="F40" s="10"/>
      <c r="G40" s="37">
        <v>2.6104088700000005</v>
      </c>
      <c r="H40" s="9"/>
      <c r="I40" s="9"/>
    </row>
    <row r="41" spans="1:9" ht="14.25">
      <c r="A41" s="22" t="s">
        <v>121</v>
      </c>
      <c r="B41" s="9" t="s">
        <v>125</v>
      </c>
      <c r="C41" s="9" t="s">
        <v>76</v>
      </c>
      <c r="D41" s="9" t="s">
        <v>68</v>
      </c>
      <c r="E41" s="10">
        <v>0.04</v>
      </c>
      <c r="F41" s="10"/>
      <c r="G41" s="37">
        <v>2.4262289099999998</v>
      </c>
      <c r="H41" s="9"/>
      <c r="I41" s="9"/>
    </row>
    <row r="42" spans="1:9" ht="14.25">
      <c r="A42" s="22" t="s">
        <v>121</v>
      </c>
      <c r="B42" s="9" t="s">
        <v>126</v>
      </c>
      <c r="C42" s="9" t="s">
        <v>76</v>
      </c>
      <c r="D42" s="9" t="s">
        <v>68</v>
      </c>
      <c r="E42" s="10">
        <v>0.04</v>
      </c>
      <c r="F42" s="10"/>
      <c r="G42" s="37">
        <v>1.6184516699999998</v>
      </c>
      <c r="H42" s="9"/>
      <c r="I42" s="9"/>
    </row>
    <row r="43" spans="1:9" ht="14.25">
      <c r="A43" s="22" t="s">
        <v>121</v>
      </c>
      <c r="B43" s="9" t="s">
        <v>112</v>
      </c>
      <c r="C43" s="9" t="s">
        <v>76</v>
      </c>
      <c r="D43" s="9" t="s">
        <v>68</v>
      </c>
      <c r="E43" s="10">
        <v>0.04</v>
      </c>
      <c r="F43" s="10"/>
      <c r="G43" s="37">
        <v>1.10932246</v>
      </c>
      <c r="H43" s="9"/>
      <c r="I43" s="9"/>
    </row>
    <row r="44" spans="1:9" ht="14.25">
      <c r="A44" s="22" t="s">
        <v>121</v>
      </c>
      <c r="B44" s="9" t="s">
        <v>114</v>
      </c>
      <c r="C44" s="9" t="s">
        <v>76</v>
      </c>
      <c r="D44" s="9" t="s">
        <v>68</v>
      </c>
      <c r="E44" s="10">
        <v>0.04</v>
      </c>
      <c r="F44" s="10"/>
      <c r="G44" s="37">
        <v>1.6697573599999998</v>
      </c>
      <c r="H44" s="9"/>
      <c r="I44" s="9"/>
    </row>
    <row r="45" spans="1:9" ht="14.25">
      <c r="A45" s="22" t="s">
        <v>121</v>
      </c>
      <c r="B45" s="9" t="s">
        <v>141</v>
      </c>
      <c r="C45" s="9" t="s">
        <v>76</v>
      </c>
      <c r="D45" s="9" t="s">
        <v>68</v>
      </c>
      <c r="E45" s="10">
        <v>0.04</v>
      </c>
      <c r="F45" s="10"/>
      <c r="G45" s="37">
        <v>0.26331958000000005</v>
      </c>
      <c r="H45" s="9"/>
      <c r="I45" s="9"/>
    </row>
    <row r="46" spans="1:9" ht="14.25">
      <c r="A46" s="22" t="s">
        <v>121</v>
      </c>
      <c r="B46" s="9" t="s">
        <v>127</v>
      </c>
      <c r="C46" s="9" t="s">
        <v>76</v>
      </c>
      <c r="D46" s="9" t="s">
        <v>68</v>
      </c>
      <c r="E46" s="10">
        <v>0.04</v>
      </c>
      <c r="F46" s="10"/>
      <c r="G46" s="37">
        <v>1.5052466600000001</v>
      </c>
      <c r="H46" s="9"/>
      <c r="I46" s="9"/>
    </row>
    <row r="47" spans="1:9" ht="14.25">
      <c r="A47" s="22" t="s">
        <v>121</v>
      </c>
      <c r="B47" s="9" t="s">
        <v>119</v>
      </c>
      <c r="C47" s="9" t="s">
        <v>76</v>
      </c>
      <c r="D47" s="9" t="s">
        <v>68</v>
      </c>
      <c r="E47" s="10">
        <v>0.04</v>
      </c>
      <c r="F47" s="10"/>
      <c r="G47" s="37">
        <v>0.60892280999999993</v>
      </c>
      <c r="H47" s="9"/>
      <c r="I47" s="9"/>
    </row>
    <row r="48" spans="2:9" ht="14.25">
      <c r="B48" s="9"/>
      <c r="C48" s="9"/>
      <c r="D48" s="9"/>
      <c r="E48" s="9"/>
      <c r="F48" s="10"/>
      <c r="G48" s="13"/>
      <c r="H48" s="9"/>
      <c r="I48" s="9"/>
    </row>
    <row r="49" spans="1:9" ht="15">
      <c r="A49" s="21" t="s">
        <v>172</v>
      </c>
      <c r="B49" s="9"/>
      <c r="C49" s="9"/>
      <c r="D49" s="9"/>
      <c r="E49" s="10"/>
      <c r="F49" s="9"/>
      <c r="G49" s="44">
        <v>21.317841149999996</v>
      </c>
      <c r="H49" s="9"/>
      <c r="I49" s="9"/>
    </row>
    <row r="50" spans="2:9" ht="14.25">
      <c r="B50" s="9"/>
      <c r="C50" s="9"/>
      <c r="D50" s="9"/>
      <c r="E50" s="9"/>
      <c r="F50" s="10"/>
      <c r="G50" s="13"/>
      <c r="H50" s="9"/>
      <c r="I50" s="9"/>
    </row>
    <row r="51" spans="1:9" ht="15.75">
      <c r="A51" s="11" t="s">
        <v>174</v>
      </c>
      <c r="B51" s="9"/>
      <c r="C51" s="9"/>
      <c r="D51" s="9"/>
      <c r="E51" s="9"/>
      <c r="F51" s="9"/>
      <c r="G51" s="44">
        <v>21.217841149999998</v>
      </c>
      <c r="H51" s="9"/>
      <c r="I51" s="9"/>
    </row>
    <row r="53" spans="1:9" ht="15.75">
      <c r="A53" s="11" t="s">
        <v>73</v>
      </c>
      <c r="B53" s="9"/>
      <c r="C53" s="9"/>
      <c r="D53" s="9"/>
      <c r="E53" s="9"/>
      <c r="F53" s="9"/>
      <c r="G53" s="45">
        <v>87.403476709999993</v>
      </c>
      <c r="H53" s="9"/>
      <c r="I53" s="9"/>
    </row>
  </sheetData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0:L12"/>
  <sheetViews>
    <sheetView rightToLeft="1" workbookViewId="0" topLeftCell="A1">
      <selection pane="topLeft" activeCell="D29" sqref="D29"/>
    </sheetView>
  </sheetViews>
  <sheetFormatPr defaultRowHeight="14.25"/>
  <cols>
    <col min="1" max="1" width="38.25" bestFit="1" customWidth="1"/>
    <col min="3" max="3" width="9" bestFit="1" customWidth="1"/>
  </cols>
  <sheetData>
    <row r="10" spans="1:12" ht="60">
      <c r="A10" s="1"/>
      <c r="B10" s="27" t="s">
        <v>66</v>
      </c>
      <c r="C10" s="28" t="s">
        <v>128</v>
      </c>
      <c r="D10" s="28" t="s">
        <v>26</v>
      </c>
      <c r="E10" s="28" t="s">
        <v>70</v>
      </c>
      <c r="F10" s="28" t="s">
        <v>71</v>
      </c>
      <c r="G10" s="28" t="s">
        <v>72</v>
      </c>
      <c r="H10" s="1"/>
      <c r="I10" s="1"/>
      <c r="J10" s="1"/>
      <c r="K10" s="1"/>
      <c r="L10" s="1"/>
    </row>
    <row r="11" spans="1:12" ht="15">
      <c r="A11" s="1"/>
      <c r="B11" s="27"/>
      <c r="C11" s="27"/>
      <c r="D11" s="27" t="s">
        <v>7</v>
      </c>
      <c r="E11" s="27" t="s">
        <v>6</v>
      </c>
      <c r="F11" s="27" t="s">
        <v>6</v>
      </c>
      <c r="G11" s="27" t="s">
        <v>6</v>
      </c>
      <c r="H11" s="1"/>
      <c r="I11" s="1"/>
      <c r="J11" s="1"/>
      <c r="K11" s="1"/>
      <c r="L11" s="1"/>
    </row>
    <row r="12" spans="1:12" ht="15.75">
      <c r="A12" s="11" t="s">
        <v>73</v>
      </c>
      <c r="B12" s="9"/>
      <c r="C12" s="9"/>
      <c r="D12" s="9"/>
      <c r="E12" s="9"/>
      <c r="F12" s="9"/>
      <c r="G12" s="14">
        <v>0</v>
      </c>
      <c r="H12" s="9"/>
      <c r="I12" s="9"/>
      <c r="J12" s="9"/>
      <c r="K12" s="9"/>
      <c r="L12" s="9"/>
    </row>
  </sheetData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0:F31"/>
  <sheetViews>
    <sheetView rightToLeft="1" workbookViewId="0" topLeftCell="A4">
      <selection pane="topLeft" activeCell="A8" sqref="A8"/>
    </sheetView>
  </sheetViews>
  <sheetFormatPr defaultRowHeight="14.25"/>
  <cols>
    <col min="1" max="1" width="37" customWidth="1"/>
    <col min="2" max="2" width="11.5" bestFit="1" customWidth="1"/>
    <col min="4" max="4" width="9.875" bestFit="1" customWidth="1"/>
    <col min="5" max="5" width="13.5" bestFit="1" customWidth="1"/>
  </cols>
  <sheetData>
    <row r="10" spans="1:6" ht="60">
      <c r="A10" s="1"/>
      <c r="B10" s="1" t="s">
        <v>74</v>
      </c>
      <c r="C10" s="2" t="s">
        <v>20</v>
      </c>
      <c r="D10" s="2" t="s">
        <v>26</v>
      </c>
      <c r="E10" s="2" t="s">
        <v>75</v>
      </c>
      <c r="F10" s="1"/>
    </row>
    <row r="11" spans="1:6" ht="15">
      <c r="A11" s="1"/>
      <c r="B11" s="1"/>
      <c r="C11" s="1"/>
      <c r="D11" s="1" t="s">
        <v>7</v>
      </c>
      <c r="E11" s="1" t="s">
        <v>6</v>
      </c>
      <c r="F11" s="1"/>
    </row>
    <row r="12" spans="1:5" ht="15">
      <c r="A12" s="5" t="s">
        <v>149</v>
      </c>
      <c r="B12" s="25"/>
      <c r="C12" s="25"/>
      <c r="D12" s="26"/>
      <c r="E12" s="26"/>
    </row>
    <row r="13" spans="1:5" ht="15">
      <c r="A13" s="19" t="s">
        <v>136</v>
      </c>
      <c r="B13" s="25"/>
      <c r="C13" s="25"/>
      <c r="D13" s="26"/>
      <c r="E13" s="26"/>
    </row>
    <row r="14" spans="1:5" ht="15">
      <c r="A14" s="51" t="s">
        <v>137</v>
      </c>
      <c r="B14" s="25"/>
      <c r="C14" s="25"/>
      <c r="D14" s="26"/>
      <c r="E14" s="26"/>
    </row>
    <row r="15" spans="1:5" ht="14.25">
      <c r="A15" s="22" t="s">
        <v>177</v>
      </c>
      <c r="B15" t="s">
        <v>178</v>
      </c>
      <c r="C15" s="55" t="s">
        <v>179</v>
      </c>
      <c r="D15" s="10">
        <v>0.00022850989897079608</v>
      </c>
      <c r="E15" s="52">
        <v>45.226226760000003</v>
      </c>
    </row>
    <row r="16" spans="1:5" ht="14.25">
      <c r="A16" s="22" t="s">
        <v>180</v>
      </c>
      <c r="B16" t="s">
        <v>178</v>
      </c>
      <c r="C16" s="55" t="s">
        <v>181</v>
      </c>
      <c r="D16" s="10">
        <v>0.00022915654443141271</v>
      </c>
      <c r="E16" s="52">
        <v>91.141177779999992</v>
      </c>
    </row>
    <row r="17" spans="1:5" ht="14.25">
      <c r="A17" s="22" t="s">
        <v>182</v>
      </c>
      <c r="B17" t="s">
        <v>183</v>
      </c>
      <c r="C17" s="55" t="s">
        <v>184</v>
      </c>
      <c r="D17" s="10">
        <v>0.000271398184176834</v>
      </c>
      <c r="E17" s="52">
        <v>270.13953981999998</v>
      </c>
    </row>
    <row r="18" spans="1:5" ht="14.25">
      <c r="A18" s="22" t="s">
        <v>185</v>
      </c>
      <c r="B18" t="s">
        <v>186</v>
      </c>
      <c r="C18" s="55" t="s">
        <v>187</v>
      </c>
      <c r="D18" s="10">
        <v>0.00091683502149473672</v>
      </c>
      <c r="E18" s="52">
        <v>433.31915204000001</v>
      </c>
    </row>
    <row r="19" spans="1:5" ht="14.25">
      <c r="A19" s="22" t="s">
        <v>188</v>
      </c>
      <c r="B19" t="s">
        <v>189</v>
      </c>
      <c r="C19" s="55" t="s">
        <v>190</v>
      </c>
      <c r="D19" s="10">
        <v>0.00037188278538849748</v>
      </c>
      <c r="E19" s="52">
        <v>91.154516040000004</v>
      </c>
    </row>
    <row r="20" spans="1:5" ht="14.25">
      <c r="A20" s="22" t="s">
        <v>191</v>
      </c>
      <c r="B20" t="s">
        <v>192</v>
      </c>
      <c r="C20" s="55" t="s">
        <v>193</v>
      </c>
      <c r="D20" s="10">
        <v>0.00037870267143750002</v>
      </c>
      <c r="E20" s="52">
        <v>180.32306402</v>
      </c>
    </row>
    <row r="21" spans="1:5" ht="14.25">
      <c r="A21" s="22" t="s">
        <v>194</v>
      </c>
      <c r="B21" t="s">
        <v>195</v>
      </c>
      <c r="C21" s="55" t="s">
        <v>196</v>
      </c>
      <c r="D21" s="10">
        <v>0.0007230973093866667</v>
      </c>
      <c r="E21" s="52">
        <v>269.80568355000003</v>
      </c>
    </row>
    <row r="22" spans="1:5" ht="14.25">
      <c r="A22" s="22" t="s">
        <v>197</v>
      </c>
      <c r="B22" t="s">
        <v>198</v>
      </c>
      <c r="C22" s="55" t="s">
        <v>199</v>
      </c>
      <c r="D22" s="10">
        <v>0.00031759422000236353</v>
      </c>
      <c r="E22" s="52">
        <v>44.050377249999997</v>
      </c>
    </row>
    <row r="23" spans="1:5" ht="14.25">
      <c r="A23" s="22" t="s">
        <v>200</v>
      </c>
      <c r="B23" t="s">
        <v>202</v>
      </c>
      <c r="C23" s="55" t="s">
        <v>201</v>
      </c>
      <c r="D23" s="10">
        <v>0.00014273313748821784</v>
      </c>
      <c r="E23" s="52">
        <v>203.18967053</v>
      </c>
    </row>
    <row r="24" spans="1:5" ht="14.25">
      <c r="A24" s="22" t="s">
        <v>209</v>
      </c>
      <c r="B24" t="s">
        <v>202</v>
      </c>
      <c r="C24" s="55" t="s">
        <v>203</v>
      </c>
      <c r="D24" s="10">
        <v>0.0004890940929266652</v>
      </c>
      <c r="E24" s="52">
        <v>214.88832375000001</v>
      </c>
    </row>
    <row r="25" spans="1:5" ht="14.25">
      <c r="A25" s="22" t="s">
        <v>204</v>
      </c>
      <c r="B25" t="s">
        <v>139</v>
      </c>
      <c r="C25" s="55" t="s">
        <v>205</v>
      </c>
      <c r="D25" s="10">
        <v>0.0001747252524036337</v>
      </c>
      <c r="E25" s="52">
        <v>422.49876017000003</v>
      </c>
    </row>
    <row r="26" spans="1:5" ht="14.25">
      <c r="A26" s="22" t="s">
        <v>204</v>
      </c>
      <c r="B26" t="s">
        <v>206</v>
      </c>
      <c r="C26" s="55" t="s">
        <v>205</v>
      </c>
      <c r="D26" s="10">
        <v>0.00024895515238599876</v>
      </c>
      <c r="E26" s="52">
        <v>671.29400448000001</v>
      </c>
    </row>
    <row r="27" spans="1:5" ht="14.25">
      <c r="A27" s="22" t="s">
        <v>207</v>
      </c>
      <c r="B27" t="s">
        <v>206</v>
      </c>
      <c r="C27" s="55" t="s">
        <v>208</v>
      </c>
      <c r="D27" s="10">
        <v>0.00050634998813606647</v>
      </c>
      <c r="E27" s="52">
        <v>722.73950894000006</v>
      </c>
    </row>
    <row r="28" spans="1:5" ht="14.25">
      <c r="A28" s="22"/>
      <c r="C28" s="55"/>
      <c r="D28" s="10"/>
      <c r="E28" s="52"/>
    </row>
    <row r="29" spans="1:5" ht="15.75">
      <c r="A29" s="20" t="s">
        <v>32</v>
      </c>
      <c r="E29" s="53">
        <v>3659.7700051300003</v>
      </c>
    </row>
    <row r="30" spans="1:5" ht="15">
      <c r="A30" s="20"/>
      <c r="E30" s="15"/>
    </row>
    <row r="31" spans="1:5" ht="18">
      <c r="A31" s="11" t="s">
        <v>175</v>
      </c>
      <c r="E31" s="58">
        <v>3659.7700051300003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